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20" windowHeight="8190" activeTab="0"/>
  </bookViews>
  <sheets>
    <sheet name="PREDMET NABAVE" sheetId="1" r:id="rId1"/>
    <sheet name="List3" sheetId="2" r:id="rId2"/>
  </sheets>
  <definedNames>
    <definedName name="Na_temelju_čl._20_zakona_o_javnoj_nabavi__NN_90_11.__Uredbe_o_postupku_nabave_roba_radova_i_usluga_male_vrijednosti__NN_14_02.__te_čl._53_Statuta_Oš_Popovac_Školski_odbor_OŠ_Popovac___Popovac_na_sjednici_održanoj_26.1.2012._godine_donosi">'PREDMET NABAVE'!$E$2</definedName>
  </definedNames>
  <calcPr fullCalcOnLoad="1"/>
</workbook>
</file>

<file path=xl/sharedStrings.xml><?xml version="1.0" encoding="utf-8"?>
<sst xmlns="http://schemas.openxmlformats.org/spreadsheetml/2006/main" count="211" uniqueCount="116">
  <si>
    <t>Broj konta</t>
  </si>
  <si>
    <t xml:space="preserve">Predmet nabave </t>
  </si>
  <si>
    <t>Procijenjena vrijednost nabave</t>
  </si>
  <si>
    <t xml:space="preserve">MATERIJALNI RASHODI </t>
  </si>
  <si>
    <t xml:space="preserve">RASHODI ZA MATERIJAL I ENERGIJU </t>
  </si>
  <si>
    <t>Uredski materijal i ostali materijalni rashodi</t>
  </si>
  <si>
    <t>Uredski materijal</t>
  </si>
  <si>
    <t xml:space="preserve">Pedagoška dokumentacija </t>
  </si>
  <si>
    <t>Literatura</t>
  </si>
  <si>
    <t>Materijal i sredstva za čišćenje</t>
  </si>
  <si>
    <t>Mat. i dijel.za tek.i investic.održavanje</t>
  </si>
  <si>
    <t xml:space="preserve">Sitni inventar i auto gume </t>
  </si>
  <si>
    <t xml:space="preserve">Sitni inventar  </t>
  </si>
  <si>
    <t xml:space="preserve">RASHODI ZA USLUGE </t>
  </si>
  <si>
    <t>Poštarina</t>
  </si>
  <si>
    <t>Usluge tekućeg i investicijskog održavanja</t>
  </si>
  <si>
    <t xml:space="preserve">Usluge promidžbe i informiranja </t>
  </si>
  <si>
    <t xml:space="preserve">Zdravstvene i veterinarske usluge </t>
  </si>
  <si>
    <t xml:space="preserve">Zdravstveni pregled zaposlenika </t>
  </si>
  <si>
    <t>Računalne usluge</t>
  </si>
  <si>
    <t xml:space="preserve">Ostale računalne usluge </t>
  </si>
  <si>
    <t xml:space="preserve">Ostale usluge      </t>
  </si>
  <si>
    <t>OSTALI NESPOMENUTI RASHODI POSLOVANJA</t>
  </si>
  <si>
    <t xml:space="preserve">Reprezentacija </t>
  </si>
  <si>
    <t xml:space="preserve">Ostali nespomenuti rashodi poslovanja </t>
  </si>
  <si>
    <t>Ostali nespomenuti rashodi poslovanja</t>
  </si>
  <si>
    <t xml:space="preserve">Tuzemne članarine </t>
  </si>
  <si>
    <t xml:space="preserve">FINANCIJSKI RASHODI </t>
  </si>
  <si>
    <t>OSTALI FINANCIJSKI RASHODI</t>
  </si>
  <si>
    <t xml:space="preserve">Bankarske usluge i usluge platnog prometa               </t>
  </si>
  <si>
    <t>Usluge telefona ,telefax-a</t>
  </si>
  <si>
    <t xml:space="preserve"> Usluge telefona, pošte i prijevoza </t>
  </si>
  <si>
    <t>Materijal za higijenske potrebe i njegu</t>
  </si>
  <si>
    <t>Članarine</t>
  </si>
  <si>
    <t>bagatelna nabava</t>
  </si>
  <si>
    <t>Komunalne usluge</t>
  </si>
  <si>
    <t>Opskrba vodom</t>
  </si>
  <si>
    <t>Deratizacija i dezinsekcija</t>
  </si>
  <si>
    <t>Uredska oprema i namještaj</t>
  </si>
  <si>
    <t xml:space="preserve">Ostali materijal za potrebe redovnog poslovanja </t>
  </si>
  <si>
    <t>Predsjednik školskog odbora:</t>
  </si>
  <si>
    <t>Ostali materijal i dijelovi za tek. i  inv. Održ.</t>
  </si>
  <si>
    <t>Osnovna škola Bartula Kašića</t>
  </si>
  <si>
    <t>Bribirski prilaz 2., Zadar</t>
  </si>
  <si>
    <t>Vrsta postupka</t>
  </si>
  <si>
    <t>Napomena</t>
  </si>
  <si>
    <t>Energija</t>
  </si>
  <si>
    <t>Električna energija</t>
  </si>
  <si>
    <t>Lož Ulje</t>
  </si>
  <si>
    <t>Drva</t>
  </si>
  <si>
    <t>Gorivo školskog autobusa</t>
  </si>
  <si>
    <t>ostale usluge promidžbe i informiranja</t>
  </si>
  <si>
    <t>iznošenje i odvoz smeća</t>
  </si>
  <si>
    <t>Dimnjačar i ekol. usluge</t>
  </si>
  <si>
    <t>Ostale usluge</t>
  </si>
  <si>
    <t>Intelektualne usluge</t>
  </si>
  <si>
    <t>Ostale intelektualne usluge</t>
  </si>
  <si>
    <t xml:space="preserve">Usluga ažuriranja  račun. baza </t>
  </si>
  <si>
    <t>Grafičke i tiskarske usluge;usluge kopir. I uvez.</t>
  </si>
  <si>
    <t>Usluge pri registraciji prijevoznog sredstva</t>
  </si>
  <si>
    <t>Usluge čuvanja imovine i osoba</t>
  </si>
  <si>
    <t>Ostale nespomenute usluge</t>
  </si>
  <si>
    <t>Premije osiguranja</t>
  </si>
  <si>
    <t>Premije osiguranja imovine</t>
  </si>
  <si>
    <t>Premije osiguranja prijevoznog sredstva</t>
  </si>
  <si>
    <t xml:space="preserve">usluge platnog prometa </t>
  </si>
  <si>
    <t xml:space="preserve">Bankarske usluge             </t>
  </si>
  <si>
    <t>POSTROJENJA I OPREMA</t>
  </si>
  <si>
    <t>DODATNA ULAGANJA NA GRAĐ. OBJEKTIMA</t>
  </si>
  <si>
    <t>Izmjena vanjske stolarije na MŠ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</si>
  <si>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</si>
  <si>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</si>
  <si>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</si>
  <si>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</si>
  <si>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</si>
  <si>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</si>
  <si>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</si>
  <si>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</si>
  <si>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</si>
  <si>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</si>
  <si>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</si>
  <si>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</si>
  <si>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17.</t>
  </si>
  <si>
    <t>18.</t>
  </si>
  <si>
    <t>19.</t>
  </si>
  <si>
    <t>20.</t>
  </si>
  <si>
    <t>21.</t>
  </si>
  <si>
    <t>narudžbenica</t>
  </si>
  <si>
    <t>ugovor</t>
  </si>
  <si>
    <t>ugov.i narudž.</t>
  </si>
  <si>
    <t>R.br.</t>
  </si>
  <si>
    <t>Elza Nadarević Baričić</t>
  </si>
  <si>
    <t>16.</t>
  </si>
  <si>
    <t>Službena radna i zaštitna odjeća</t>
  </si>
  <si>
    <t>13.</t>
  </si>
  <si>
    <t>15.</t>
  </si>
  <si>
    <t>javna nabava osnivača okvirni sporazum</t>
  </si>
  <si>
    <t>Urbroj: 2198/01-20-14-1</t>
  </si>
  <si>
    <t>14.</t>
  </si>
  <si>
    <t>Sredstva iz Financijskog plana osiguravaju se u Proračunu Grada Zadra</t>
  </si>
  <si>
    <t>Usluge cateringa za produženi boravak</t>
  </si>
  <si>
    <t xml:space="preserve"> na sjednici  ŠO održanoj _22.12.2014. donosi: </t>
  </si>
  <si>
    <t>PLAN NABAVE ZA 2015. GODINU</t>
  </si>
  <si>
    <t>U Zadru, 22. prosinca 2014.</t>
  </si>
  <si>
    <t xml:space="preserve">U planu nabave sve su usluge,robe i artikli razvrstani te se uklapaju u iznos sredstava prema Financijskom planu za 2015. godinu </t>
  </si>
  <si>
    <t>Uređaji, strojevi i oprema za ostale namjene</t>
  </si>
  <si>
    <t>Uređenje sanitarija na traktu RN</t>
  </si>
  <si>
    <t>Promjena ventila na radijatorima</t>
  </si>
  <si>
    <t>Baždarenje peći za centralno grijanje</t>
  </si>
  <si>
    <t>Održavanje školskog autobusa</t>
  </si>
  <si>
    <t>Atesti po zakonu</t>
  </si>
  <si>
    <t>Hitne intervencije</t>
  </si>
  <si>
    <t>Servis plamenika</t>
  </si>
  <si>
    <t>Usluge interneta</t>
  </si>
  <si>
    <t>Klasa: 400-02/14-01/07</t>
  </si>
  <si>
    <t xml:space="preserve">Na temelju čl. 20 Zakona o javnoj nabavi (NN 90/11.),a u skladu s Financijskim planom OŠ Bartula Kašića, Zadar za 2015. , 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</si>
</sst>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_k_n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sz val="14"/>
      <color indexed="8"/>
      <name val="Calibri"/>
      <family val="2"/>
    </font>
    <font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i/>
      <sz val="12"/>
      <color indexed="8"/>
      <name val="Calibri"/>
      <family val="0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u val="single"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0" borderId="1" applyNumberFormat="0" applyFont="0" applyAlignment="0" applyProtection="0"/>
    <xf numFmtId="0" fontId="35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44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3" fillId="33" borderId="10" xfId="52" applyFont="1" applyFill="1" applyBorder="1" applyAlignment="1">
      <alignment horizontal="left" vertical="top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33" borderId="10" xfId="51" applyFont="1" applyFill="1" applyBorder="1" applyAlignment="1">
      <alignment horizontal="left" vertical="top" wrapText="1"/>
      <protection/>
    </xf>
    <xf numFmtId="0" fontId="4" fillId="33" borderId="10" xfId="52" applyFont="1" applyFill="1" applyBorder="1" applyAlignment="1">
      <alignment horizontal="left" vertical="top"/>
      <protection/>
    </xf>
    <xf numFmtId="0" fontId="4" fillId="33" borderId="10" xfId="52" applyFont="1" applyFill="1" applyBorder="1" applyAlignment="1">
      <alignment horizontal="left" vertical="top" wrapText="1"/>
      <protection/>
    </xf>
    <xf numFmtId="0" fontId="3" fillId="33" borderId="10" xfId="52" applyFont="1" applyFill="1" applyBorder="1" applyAlignment="1">
      <alignment horizontal="left" vertical="top"/>
      <protection/>
    </xf>
    <xf numFmtId="0" fontId="4" fillId="33" borderId="11" xfId="52" applyFont="1" applyFill="1" applyBorder="1" applyAlignment="1">
      <alignment horizontal="left" vertical="top"/>
      <protection/>
    </xf>
    <xf numFmtId="0" fontId="4" fillId="33" borderId="11" xfId="5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5" fillId="0" borderId="12" xfId="0" applyFont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7" fillId="33" borderId="10" xfId="0" applyFont="1" applyFill="1" applyBorder="1" applyAlignment="1">
      <alignment horizontal="left" vertical="top"/>
    </xf>
    <xf numFmtId="0" fontId="9" fillId="0" borderId="0" xfId="0" applyFont="1" applyAlignment="1">
      <alignment/>
    </xf>
    <xf numFmtId="0" fontId="4" fillId="33" borderId="10" xfId="51" applyFont="1" applyFill="1" applyBorder="1" applyAlignment="1">
      <alignment horizontal="right" vertical="top" wrapText="1"/>
      <protection/>
    </xf>
    <xf numFmtId="164" fontId="4" fillId="33" borderId="10" xfId="52" applyNumberFormat="1" applyFont="1" applyFill="1" applyBorder="1" applyAlignment="1">
      <alignment horizontal="right" vertical="top" wrapText="1"/>
      <protection/>
    </xf>
    <xf numFmtId="164" fontId="3" fillId="33" borderId="10" xfId="52" applyNumberFormat="1" applyFont="1" applyFill="1" applyBorder="1" applyAlignment="1">
      <alignment horizontal="right" vertical="top"/>
      <protection/>
    </xf>
    <xf numFmtId="164" fontId="3" fillId="33" borderId="10" xfId="52" applyNumberFormat="1" applyFont="1" applyFill="1" applyBorder="1" applyAlignment="1">
      <alignment horizontal="right" vertical="top" wrapText="1"/>
      <protection/>
    </xf>
    <xf numFmtId="164" fontId="4" fillId="33" borderId="11" xfId="52" applyNumberFormat="1" applyFont="1" applyFill="1" applyBorder="1" applyAlignment="1">
      <alignment horizontal="right" vertical="top" wrapText="1"/>
      <protection/>
    </xf>
    <xf numFmtId="164" fontId="3" fillId="33" borderId="15" xfId="52" applyNumberFormat="1" applyFont="1" applyFill="1" applyBorder="1" applyAlignment="1">
      <alignment horizontal="right" vertical="top" wrapText="1"/>
      <protection/>
    </xf>
    <xf numFmtId="164" fontId="4" fillId="33" borderId="10" xfId="52" applyNumberFormat="1" applyFont="1" applyFill="1" applyBorder="1" applyAlignment="1">
      <alignment horizontal="right" vertical="top"/>
      <protection/>
    </xf>
    <xf numFmtId="164" fontId="4" fillId="33" borderId="11" xfId="52" applyNumberFormat="1" applyFont="1" applyFill="1" applyBorder="1" applyAlignment="1">
      <alignment horizontal="right" vertical="top"/>
      <protection/>
    </xf>
    <xf numFmtId="0" fontId="3" fillId="33" borderId="10" xfId="52" applyFont="1" applyFill="1" applyBorder="1" applyAlignment="1">
      <alignment horizontal="center" vertical="top"/>
      <protection/>
    </xf>
    <xf numFmtId="0" fontId="4" fillId="33" borderId="10" xfId="52" applyFont="1" applyFill="1" applyBorder="1" applyAlignment="1">
      <alignment horizontal="center" vertical="top" wrapText="1"/>
      <protection/>
    </xf>
    <xf numFmtId="0" fontId="3" fillId="33" borderId="10" xfId="52" applyFont="1" applyFill="1" applyBorder="1" applyAlignment="1">
      <alignment horizontal="center" vertical="top" wrapText="1"/>
      <protection/>
    </xf>
    <xf numFmtId="0" fontId="4" fillId="33" borderId="11" xfId="52" applyFont="1" applyFill="1" applyBorder="1" applyAlignment="1">
      <alignment horizontal="center" vertical="top" wrapText="1"/>
      <protection/>
    </xf>
    <xf numFmtId="0" fontId="3" fillId="33" borderId="15" xfId="52" applyFont="1" applyFill="1" applyBorder="1" applyAlignment="1">
      <alignment horizontal="center" vertical="top" wrapText="1"/>
      <protection/>
    </xf>
    <xf numFmtId="0" fontId="4" fillId="33" borderId="10" xfId="51" applyFont="1" applyFill="1" applyBorder="1" applyAlignment="1">
      <alignment horizontal="center" vertical="top" wrapText="1"/>
      <protection/>
    </xf>
    <xf numFmtId="0" fontId="11" fillId="33" borderId="0" xfId="0" applyFont="1" applyFill="1" applyBorder="1" applyAlignment="1">
      <alignment vertical="top"/>
    </xf>
    <xf numFmtId="0" fontId="11" fillId="33" borderId="0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3" fillId="33" borderId="11" xfId="52" applyFont="1" applyFill="1" applyBorder="1" applyAlignment="1">
      <alignment horizontal="center" vertical="top" wrapText="1"/>
      <protection/>
    </xf>
    <xf numFmtId="164" fontId="3" fillId="33" borderId="11" xfId="52" applyNumberFormat="1" applyFont="1" applyFill="1" applyBorder="1" applyAlignment="1">
      <alignment horizontal="right" vertical="top" wrapText="1"/>
      <protection/>
    </xf>
    <xf numFmtId="0" fontId="4" fillId="33" borderId="11" xfId="52" applyFont="1" applyFill="1" applyBorder="1" applyAlignment="1">
      <alignment horizontal="left" vertical="top" wrapText="1"/>
      <protection/>
    </xf>
    <xf numFmtId="0" fontId="4" fillId="33" borderId="15" xfId="52" applyFont="1" applyFill="1" applyBorder="1" applyAlignment="1">
      <alignment horizontal="left" vertical="top" wrapText="1"/>
      <protection/>
    </xf>
    <xf numFmtId="164" fontId="4" fillId="33" borderId="15" xfId="52" applyNumberFormat="1" applyFont="1" applyFill="1" applyBorder="1" applyAlignment="1">
      <alignment horizontal="right" vertical="top"/>
      <protection/>
    </xf>
    <xf numFmtId="0" fontId="6" fillId="33" borderId="10" xfId="0" applyFont="1" applyFill="1" applyBorder="1" applyAlignment="1">
      <alignment/>
    </xf>
    <xf numFmtId="0" fontId="13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4" fillId="33" borderId="10" xfId="51" applyFont="1" applyFill="1" applyBorder="1" applyAlignment="1">
      <alignment horizontal="center" vertical="top"/>
      <protection/>
    </xf>
    <xf numFmtId="0" fontId="4" fillId="33" borderId="10" xfId="52" applyFont="1" applyFill="1" applyBorder="1" applyAlignment="1">
      <alignment horizontal="center" vertical="top"/>
      <protection/>
    </xf>
    <xf numFmtId="16" fontId="3" fillId="33" borderId="10" xfId="52" applyNumberFormat="1" applyFont="1" applyFill="1" applyBorder="1" applyAlignment="1">
      <alignment horizontal="center" vertical="top" wrapText="1"/>
      <protection/>
    </xf>
    <xf numFmtId="0" fontId="3" fillId="33" borderId="11" xfId="52" applyFont="1" applyFill="1" applyBorder="1" applyAlignment="1">
      <alignment horizontal="center" vertical="top"/>
      <protection/>
    </xf>
    <xf numFmtId="0" fontId="4" fillId="33" borderId="11" xfId="52" applyFont="1" applyFill="1" applyBorder="1" applyAlignment="1">
      <alignment horizontal="center" vertical="top"/>
      <protection/>
    </xf>
    <xf numFmtId="0" fontId="7" fillId="33" borderId="10" xfId="0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right"/>
    </xf>
    <xf numFmtId="0" fontId="50" fillId="33" borderId="10" xfId="52" applyFont="1" applyFill="1" applyBorder="1" applyAlignment="1">
      <alignment horizontal="left" vertical="top" wrapText="1"/>
      <protection/>
    </xf>
    <xf numFmtId="164" fontId="50" fillId="33" borderId="10" xfId="52" applyNumberFormat="1" applyFont="1" applyFill="1" applyBorder="1" applyAlignment="1">
      <alignment vertical="top"/>
      <protection/>
    </xf>
    <xf numFmtId="0" fontId="51" fillId="33" borderId="10" xfId="52" applyFont="1" applyFill="1" applyBorder="1" applyAlignment="1">
      <alignment horizontal="center" vertical="top" wrapText="1"/>
      <protection/>
    </xf>
    <xf numFmtId="164" fontId="50" fillId="33" borderId="10" xfId="52" applyNumberFormat="1" applyFont="1" applyFill="1" applyBorder="1" applyAlignment="1">
      <alignment horizontal="right" vertical="top"/>
      <protection/>
    </xf>
    <xf numFmtId="4" fontId="12" fillId="0" borderId="0" xfId="0" applyNumberFormat="1" applyFont="1" applyAlignment="1">
      <alignment/>
    </xf>
    <xf numFmtId="4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3" fillId="33" borderId="11" xfId="52" applyFont="1" applyFill="1" applyBorder="1" applyAlignment="1">
      <alignment horizontal="left" vertical="top"/>
      <protection/>
    </xf>
    <xf numFmtId="0" fontId="0" fillId="0" borderId="0" xfId="0" applyAlignment="1">
      <alignment horizontal="left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 2" xfId="51"/>
    <cellStyle name="Obično 3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1" defaultTableStyle="TableStyleMedium9" defaultPivotStyle="PivotStyleLight16">
    <tableStyle name="Stil zaokretne tablice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97"/>
  <sheetViews>
    <sheetView tabSelected="1" zoomScale="120" zoomScaleNormal="120" zoomScalePageLayoutView="0" workbookViewId="0" topLeftCell="A1">
      <selection activeCell="A3" sqref="A3"/>
    </sheetView>
  </sheetViews>
  <sheetFormatPr defaultColWidth="9.140625" defaultRowHeight="15"/>
  <cols>
    <col min="1" max="1" width="8.8515625" style="0" customWidth="1"/>
    <col min="2" max="2" width="13.28125" style="0" customWidth="1"/>
    <col min="3" max="3" width="39.57421875" style="47" customWidth="1"/>
    <col min="4" max="4" width="20.140625" style="0" customWidth="1"/>
    <col min="5" max="5" width="16.28125" style="0" customWidth="1"/>
    <col min="6" max="6" width="13.57421875" style="0" customWidth="1"/>
    <col min="7" max="7" width="12.57421875" style="63" customWidth="1"/>
    <col min="8" max="8" width="13.140625" style="0" customWidth="1"/>
  </cols>
  <sheetData>
    <row r="1" spans="1:7" s="36" customFormat="1" ht="21.75" customHeight="1">
      <c r="A1" s="34" t="s">
        <v>42</v>
      </c>
      <c r="B1" s="35"/>
      <c r="C1" s="44"/>
      <c r="D1" s="35"/>
      <c r="E1" s="35"/>
      <c r="F1" s="35"/>
      <c r="G1" s="60"/>
    </row>
    <row r="2" spans="1:18" ht="21" customHeight="1">
      <c r="A2" s="19" t="s">
        <v>43</v>
      </c>
      <c r="B2" s="13"/>
      <c r="C2" s="45"/>
      <c r="D2" s="13"/>
      <c r="E2" s="14"/>
      <c r="F2" s="13"/>
      <c r="G2" s="6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15">
      <c r="A3" s="37" t="s">
        <v>115</v>
      </c>
      <c r="B3" s="37"/>
      <c r="C3" s="46"/>
      <c r="D3" s="37"/>
      <c r="E3" s="37"/>
      <c r="F3" s="37"/>
      <c r="G3" s="62"/>
      <c r="H3" s="37"/>
      <c r="I3" s="37"/>
      <c r="J3" s="37"/>
      <c r="K3" s="37"/>
      <c r="L3" s="37"/>
      <c r="M3" s="37"/>
      <c r="N3" s="11"/>
      <c r="O3" s="11"/>
      <c r="P3" s="11"/>
      <c r="Q3" s="11"/>
      <c r="R3" s="11"/>
    </row>
    <row r="4" spans="1:18" ht="15">
      <c r="A4" s="37" t="s">
        <v>101</v>
      </c>
      <c r="B4" s="37"/>
      <c r="C4" s="46"/>
      <c r="D4" s="37"/>
      <c r="E4" s="37"/>
      <c r="F4" s="37"/>
      <c r="G4" s="62"/>
      <c r="H4" s="37"/>
      <c r="I4" s="37"/>
      <c r="J4" s="37"/>
      <c r="K4" s="37"/>
      <c r="L4" s="37"/>
      <c r="M4" s="37"/>
      <c r="N4" s="11"/>
      <c r="O4" s="11"/>
      <c r="P4" s="11"/>
      <c r="Q4" s="11"/>
      <c r="R4" s="11"/>
    </row>
    <row r="5" spans="1:13" ht="15">
      <c r="A5" s="37"/>
      <c r="B5" s="37"/>
      <c r="C5" s="46"/>
      <c r="D5" s="37"/>
      <c r="E5" s="37"/>
      <c r="F5" s="37"/>
      <c r="G5" s="62"/>
      <c r="H5" s="37"/>
      <c r="I5" s="37"/>
      <c r="J5" s="37"/>
      <c r="K5" s="37"/>
      <c r="L5" s="37"/>
      <c r="M5" s="37"/>
    </row>
    <row r="6" spans="1:6" ht="21" customHeight="1">
      <c r="A6" s="15"/>
      <c r="B6" s="16"/>
      <c r="C6" s="12" t="s">
        <v>102</v>
      </c>
      <c r="D6" s="16"/>
      <c r="E6" s="16"/>
      <c r="F6" s="17"/>
    </row>
    <row r="7" spans="1:6" ht="31.5" customHeight="1">
      <c r="A7" s="10" t="s">
        <v>90</v>
      </c>
      <c r="B7" s="10" t="s">
        <v>0</v>
      </c>
      <c r="C7" s="4" t="s">
        <v>1</v>
      </c>
      <c r="D7" s="10" t="s">
        <v>44</v>
      </c>
      <c r="E7" s="10" t="s">
        <v>2</v>
      </c>
      <c r="F7" s="10" t="s">
        <v>45</v>
      </c>
    </row>
    <row r="8" spans="1:6" ht="21.75" customHeight="1">
      <c r="A8" s="33"/>
      <c r="B8" s="5">
        <v>32</v>
      </c>
      <c r="C8" s="5" t="s">
        <v>3</v>
      </c>
      <c r="D8" s="5"/>
      <c r="E8" s="20"/>
      <c r="F8" s="20"/>
    </row>
    <row r="9" spans="1:6" ht="21" customHeight="1">
      <c r="A9" s="33"/>
      <c r="B9" s="5"/>
      <c r="C9" s="5"/>
      <c r="D9" s="5"/>
      <c r="E9" s="33"/>
      <c r="F9" s="20"/>
    </row>
    <row r="10" spans="1:6" ht="21" customHeight="1">
      <c r="A10" s="48"/>
      <c r="B10" s="6">
        <v>322</v>
      </c>
      <c r="C10" s="6" t="s">
        <v>4</v>
      </c>
      <c r="D10" s="7"/>
      <c r="E10" s="26">
        <f>E11+E18+E23+E25+E27</f>
        <v>662560</v>
      </c>
      <c r="F10" s="21"/>
    </row>
    <row r="11" spans="1:7" ht="19.5" customHeight="1">
      <c r="A11" s="49" t="s">
        <v>70</v>
      </c>
      <c r="B11" s="6">
        <v>3221</v>
      </c>
      <c r="C11" s="6" t="s">
        <v>5</v>
      </c>
      <c r="D11" s="7"/>
      <c r="E11" s="26">
        <v>142960</v>
      </c>
      <c r="F11" s="21"/>
      <c r="G11" s="63">
        <f>SUM(E12:E17)</f>
        <v>142960</v>
      </c>
    </row>
    <row r="12" spans="1:6" ht="21" customHeight="1">
      <c r="A12" s="28"/>
      <c r="B12" s="8"/>
      <c r="C12" s="1" t="s">
        <v>6</v>
      </c>
      <c r="D12" s="28" t="s">
        <v>34</v>
      </c>
      <c r="E12" s="22">
        <f>61120+560</f>
        <v>61680</v>
      </c>
      <c r="F12" s="22" t="s">
        <v>88</v>
      </c>
    </row>
    <row r="13" spans="1:6" ht="23.25" customHeight="1">
      <c r="A13" s="50"/>
      <c r="B13" s="8"/>
      <c r="C13" s="1" t="s">
        <v>7</v>
      </c>
      <c r="D13" s="28" t="s">
        <v>34</v>
      </c>
      <c r="E13" s="22">
        <v>10000</v>
      </c>
      <c r="F13" s="22" t="s">
        <v>88</v>
      </c>
    </row>
    <row r="14" spans="1:6" ht="24" customHeight="1">
      <c r="A14" s="30"/>
      <c r="B14" s="8"/>
      <c r="C14" s="1" t="s">
        <v>39</v>
      </c>
      <c r="D14" s="28" t="s">
        <v>34</v>
      </c>
      <c r="E14" s="22">
        <v>44480</v>
      </c>
      <c r="F14" s="22" t="s">
        <v>88</v>
      </c>
    </row>
    <row r="15" spans="1:6" ht="23.25" customHeight="1">
      <c r="A15" s="30"/>
      <c r="B15" s="8"/>
      <c r="C15" s="1" t="s">
        <v>8</v>
      </c>
      <c r="D15" s="28" t="s">
        <v>34</v>
      </c>
      <c r="E15" s="22">
        <v>5040</v>
      </c>
      <c r="F15" s="22" t="s">
        <v>87</v>
      </c>
    </row>
    <row r="16" spans="1:6" ht="20.25" customHeight="1">
      <c r="A16" s="30"/>
      <c r="B16" s="1"/>
      <c r="C16" s="1" t="s">
        <v>9</v>
      </c>
      <c r="D16" s="28" t="s">
        <v>34</v>
      </c>
      <c r="E16" s="22">
        <v>9760</v>
      </c>
      <c r="F16" s="22" t="s">
        <v>88</v>
      </c>
    </row>
    <row r="17" spans="1:6" ht="20.25" customHeight="1">
      <c r="A17" s="30"/>
      <c r="B17" s="1"/>
      <c r="C17" s="1" t="s">
        <v>32</v>
      </c>
      <c r="D17" s="28" t="s">
        <v>34</v>
      </c>
      <c r="E17" s="22">
        <v>12000</v>
      </c>
      <c r="F17" s="22" t="s">
        <v>88</v>
      </c>
    </row>
    <row r="18" spans="1:7" ht="18.75" customHeight="1">
      <c r="A18" s="29" t="s">
        <v>71</v>
      </c>
      <c r="B18" s="7">
        <v>3223</v>
      </c>
      <c r="C18" s="56" t="s">
        <v>46</v>
      </c>
      <c r="D18" s="29"/>
      <c r="E18" s="57">
        <v>497200</v>
      </c>
      <c r="F18" s="21"/>
      <c r="G18" s="63">
        <f>SUM(E19:E22)</f>
        <v>497200</v>
      </c>
    </row>
    <row r="19" spans="1:6" ht="18" customHeight="1">
      <c r="A19" s="30"/>
      <c r="B19" s="8"/>
      <c r="C19" s="1" t="s">
        <v>47</v>
      </c>
      <c r="D19" s="58" t="s">
        <v>34</v>
      </c>
      <c r="E19" s="22">
        <v>108000</v>
      </c>
      <c r="F19" s="23" t="s">
        <v>88</v>
      </c>
    </row>
    <row r="20" spans="1:6" ht="32.25" customHeight="1">
      <c r="A20" s="30"/>
      <c r="B20" s="8"/>
      <c r="C20" s="1" t="s">
        <v>48</v>
      </c>
      <c r="D20" s="30" t="s">
        <v>96</v>
      </c>
      <c r="E20" s="22">
        <v>328000</v>
      </c>
      <c r="F20" s="23" t="s">
        <v>87</v>
      </c>
    </row>
    <row r="21" spans="1:6" ht="21" customHeight="1">
      <c r="A21" s="30"/>
      <c r="B21" s="8"/>
      <c r="C21" s="1" t="s">
        <v>49</v>
      </c>
      <c r="D21" s="30" t="s">
        <v>34</v>
      </c>
      <c r="E21" s="22">
        <v>10800</v>
      </c>
      <c r="F21" s="22" t="s">
        <v>87</v>
      </c>
    </row>
    <row r="22" spans="1:6" ht="21.75" customHeight="1">
      <c r="A22" s="30"/>
      <c r="B22" s="8"/>
      <c r="C22" s="1" t="s">
        <v>50</v>
      </c>
      <c r="D22" s="30" t="s">
        <v>34</v>
      </c>
      <c r="E22" s="22">
        <v>50400</v>
      </c>
      <c r="F22" s="23" t="s">
        <v>88</v>
      </c>
    </row>
    <row r="23" spans="1:6" ht="18" customHeight="1">
      <c r="A23" s="29" t="s">
        <v>72</v>
      </c>
      <c r="B23" s="6">
        <v>3224</v>
      </c>
      <c r="C23" s="7" t="s">
        <v>10</v>
      </c>
      <c r="D23" s="29"/>
      <c r="E23" s="26">
        <v>4000</v>
      </c>
      <c r="F23" s="21"/>
    </row>
    <row r="24" spans="1:6" ht="20.25" customHeight="1">
      <c r="A24" s="30"/>
      <c r="B24" s="8"/>
      <c r="C24" s="1" t="s">
        <v>41</v>
      </c>
      <c r="D24" s="30" t="s">
        <v>34</v>
      </c>
      <c r="E24" s="22">
        <v>4000</v>
      </c>
      <c r="F24" s="22" t="s">
        <v>88</v>
      </c>
    </row>
    <row r="25" spans="1:6" ht="18.75" customHeight="1">
      <c r="A25" s="29" t="s">
        <v>73</v>
      </c>
      <c r="B25" s="6">
        <v>3225</v>
      </c>
      <c r="C25" s="7" t="s">
        <v>11</v>
      </c>
      <c r="D25" s="29"/>
      <c r="E25" s="26">
        <v>10400</v>
      </c>
      <c r="F25" s="21"/>
    </row>
    <row r="26" spans="1:6" ht="19.5" customHeight="1">
      <c r="A26" s="30"/>
      <c r="B26" s="8"/>
      <c r="C26" s="8" t="s">
        <v>12</v>
      </c>
      <c r="D26" s="30" t="s">
        <v>34</v>
      </c>
      <c r="E26" s="22">
        <v>10400</v>
      </c>
      <c r="F26" s="22" t="s">
        <v>88</v>
      </c>
    </row>
    <row r="27" spans="1:6" ht="19.5" customHeight="1">
      <c r="A27" s="49" t="s">
        <v>74</v>
      </c>
      <c r="B27" s="6">
        <v>3227</v>
      </c>
      <c r="C27" s="6" t="s">
        <v>93</v>
      </c>
      <c r="D27" s="30"/>
      <c r="E27" s="26">
        <v>8000</v>
      </c>
      <c r="F27" s="22"/>
    </row>
    <row r="28" spans="1:6" ht="19.5" customHeight="1">
      <c r="A28" s="30"/>
      <c r="B28" s="6"/>
      <c r="C28" s="8" t="s">
        <v>93</v>
      </c>
      <c r="D28" s="30" t="s">
        <v>34</v>
      </c>
      <c r="E28" s="22">
        <v>8000</v>
      </c>
      <c r="F28" s="22" t="s">
        <v>87</v>
      </c>
    </row>
    <row r="29" spans="1:6" ht="20.25" customHeight="1">
      <c r="A29" s="49"/>
      <c r="B29" s="6">
        <v>323</v>
      </c>
      <c r="C29" s="6" t="s">
        <v>13</v>
      </c>
      <c r="D29" s="29"/>
      <c r="E29" s="26">
        <f>E30+E34+E42+E44+E50+E52+E54+E57</f>
        <v>523152</v>
      </c>
      <c r="F29" s="21"/>
    </row>
    <row r="30" spans="1:7" ht="21.75" customHeight="1">
      <c r="A30" s="49" t="s">
        <v>75</v>
      </c>
      <c r="B30" s="6">
        <v>3231</v>
      </c>
      <c r="C30" s="6" t="s">
        <v>31</v>
      </c>
      <c r="D30" s="29"/>
      <c r="E30" s="26">
        <v>28800</v>
      </c>
      <c r="F30" s="21"/>
      <c r="G30" s="63">
        <f>SUM(E31:E33)</f>
        <v>28800</v>
      </c>
    </row>
    <row r="31" spans="1:6" ht="18.75" customHeight="1">
      <c r="A31" s="28"/>
      <c r="B31" s="1"/>
      <c r="C31" s="1" t="s">
        <v>30</v>
      </c>
      <c r="D31" s="30" t="s">
        <v>34</v>
      </c>
      <c r="E31" s="22">
        <v>24400</v>
      </c>
      <c r="F31" s="23" t="s">
        <v>88</v>
      </c>
    </row>
    <row r="32" spans="1:6" ht="18" customHeight="1">
      <c r="A32" s="30"/>
      <c r="B32" s="1"/>
      <c r="C32" s="1" t="s">
        <v>113</v>
      </c>
      <c r="D32" s="30" t="s">
        <v>34</v>
      </c>
      <c r="E32" s="22">
        <v>1600</v>
      </c>
      <c r="F32" s="23" t="s">
        <v>88</v>
      </c>
    </row>
    <row r="33" spans="1:6" ht="20.25" customHeight="1">
      <c r="A33" s="30"/>
      <c r="B33" s="1"/>
      <c r="C33" s="1" t="s">
        <v>14</v>
      </c>
      <c r="D33" s="30" t="s">
        <v>34</v>
      </c>
      <c r="E33" s="22">
        <v>2800</v>
      </c>
      <c r="F33" s="23" t="s">
        <v>88</v>
      </c>
    </row>
    <row r="34" spans="1:7" ht="18" customHeight="1">
      <c r="A34" s="29" t="s">
        <v>76</v>
      </c>
      <c r="B34" s="7">
        <v>3232</v>
      </c>
      <c r="C34" s="56" t="s">
        <v>15</v>
      </c>
      <c r="D34" s="29"/>
      <c r="E34" s="59">
        <v>174400</v>
      </c>
      <c r="F34" s="21"/>
      <c r="G34" s="63">
        <f>E35+E36+E37+E38+E39+E40+E41</f>
        <v>174400</v>
      </c>
    </row>
    <row r="35" spans="1:6" ht="18.75" customHeight="1">
      <c r="A35" s="30"/>
      <c r="B35" s="8"/>
      <c r="C35" s="1" t="s">
        <v>106</v>
      </c>
      <c r="D35" s="30" t="s">
        <v>34</v>
      </c>
      <c r="E35" s="22">
        <v>96000</v>
      </c>
      <c r="F35" s="23" t="s">
        <v>88</v>
      </c>
    </row>
    <row r="36" spans="1:6" ht="18.75" customHeight="1">
      <c r="A36" s="30"/>
      <c r="B36" s="8"/>
      <c r="C36" s="1" t="s">
        <v>107</v>
      </c>
      <c r="D36" s="30" t="s">
        <v>34</v>
      </c>
      <c r="E36" s="22">
        <v>12000</v>
      </c>
      <c r="F36" s="23" t="s">
        <v>88</v>
      </c>
    </row>
    <row r="37" spans="1:6" ht="18.75" customHeight="1">
      <c r="A37" s="30"/>
      <c r="B37" s="8"/>
      <c r="C37" s="1" t="s">
        <v>108</v>
      </c>
      <c r="D37" s="30" t="s">
        <v>34</v>
      </c>
      <c r="E37" s="22">
        <v>12000</v>
      </c>
      <c r="F37" s="23" t="s">
        <v>88</v>
      </c>
    </row>
    <row r="38" spans="1:6" ht="18.75" customHeight="1">
      <c r="A38" s="30"/>
      <c r="B38" s="8"/>
      <c r="C38" s="1" t="s">
        <v>109</v>
      </c>
      <c r="D38" s="30" t="s">
        <v>34</v>
      </c>
      <c r="E38" s="22">
        <v>8000</v>
      </c>
      <c r="F38" s="23" t="s">
        <v>88</v>
      </c>
    </row>
    <row r="39" spans="1:6" ht="18.75" customHeight="1">
      <c r="A39" s="30"/>
      <c r="B39" s="8"/>
      <c r="C39" s="1" t="s">
        <v>110</v>
      </c>
      <c r="D39" s="30" t="s">
        <v>34</v>
      </c>
      <c r="E39" s="22">
        <v>16000</v>
      </c>
      <c r="F39" s="23" t="s">
        <v>88</v>
      </c>
    </row>
    <row r="40" spans="1:6" ht="18.75" customHeight="1">
      <c r="A40" s="30"/>
      <c r="B40" s="8"/>
      <c r="C40" s="1" t="s">
        <v>111</v>
      </c>
      <c r="D40" s="30" t="s">
        <v>34</v>
      </c>
      <c r="E40" s="22">
        <v>24000</v>
      </c>
      <c r="F40" s="23" t="s">
        <v>88</v>
      </c>
    </row>
    <row r="41" spans="1:6" ht="18.75" customHeight="1">
      <c r="A41" s="30"/>
      <c r="B41" s="8"/>
      <c r="C41" s="1" t="s">
        <v>112</v>
      </c>
      <c r="D41" s="30" t="s">
        <v>34</v>
      </c>
      <c r="E41" s="22">
        <v>6400</v>
      </c>
      <c r="F41" s="23" t="s">
        <v>88</v>
      </c>
    </row>
    <row r="42" spans="1:6" ht="19.5" customHeight="1">
      <c r="A42" s="49" t="s">
        <v>77</v>
      </c>
      <c r="B42" s="6">
        <v>3233</v>
      </c>
      <c r="C42" s="7" t="s">
        <v>16</v>
      </c>
      <c r="D42" s="29"/>
      <c r="E42" s="26">
        <v>3200</v>
      </c>
      <c r="F42" s="21"/>
    </row>
    <row r="43" spans="1:6" ht="19.5" customHeight="1">
      <c r="A43" s="28"/>
      <c r="B43" s="8"/>
      <c r="C43" s="1" t="s">
        <v>51</v>
      </c>
      <c r="D43" s="30" t="s">
        <v>34</v>
      </c>
      <c r="E43" s="22">
        <v>3200</v>
      </c>
      <c r="F43" s="23" t="s">
        <v>87</v>
      </c>
    </row>
    <row r="44" spans="1:7" ht="19.5" customHeight="1">
      <c r="A44" s="49" t="s">
        <v>78</v>
      </c>
      <c r="B44" s="6">
        <v>3234</v>
      </c>
      <c r="C44" s="7" t="s">
        <v>35</v>
      </c>
      <c r="D44" s="30"/>
      <c r="E44" s="26">
        <v>71680</v>
      </c>
      <c r="F44" s="23"/>
      <c r="G44" s="63">
        <f>SUM(E45:E49)</f>
        <v>71680</v>
      </c>
    </row>
    <row r="45" spans="1:6" ht="19.5" customHeight="1">
      <c r="A45" s="28"/>
      <c r="B45" s="8"/>
      <c r="C45" s="1" t="s">
        <v>36</v>
      </c>
      <c r="D45" s="30" t="s">
        <v>34</v>
      </c>
      <c r="E45" s="22">
        <v>25040</v>
      </c>
      <c r="F45" s="23" t="s">
        <v>88</v>
      </c>
    </row>
    <row r="46" spans="1:6" ht="19.5" customHeight="1">
      <c r="A46" s="28"/>
      <c r="B46" s="8"/>
      <c r="C46" s="1" t="s">
        <v>52</v>
      </c>
      <c r="D46" s="30" t="s">
        <v>34</v>
      </c>
      <c r="E46" s="22">
        <v>23040</v>
      </c>
      <c r="F46" s="23" t="s">
        <v>87</v>
      </c>
    </row>
    <row r="47" spans="1:6" ht="19.5" customHeight="1">
      <c r="A47" s="28"/>
      <c r="B47" s="8"/>
      <c r="C47" s="1" t="s">
        <v>37</v>
      </c>
      <c r="D47" s="30" t="s">
        <v>34</v>
      </c>
      <c r="E47" s="22">
        <v>3600</v>
      </c>
      <c r="F47" s="23" t="s">
        <v>88</v>
      </c>
    </row>
    <row r="48" spans="1:6" ht="19.5" customHeight="1">
      <c r="A48" s="28"/>
      <c r="B48" s="8"/>
      <c r="C48" s="1" t="s">
        <v>53</v>
      </c>
      <c r="D48" s="30" t="s">
        <v>34</v>
      </c>
      <c r="E48" s="22">
        <v>13600</v>
      </c>
      <c r="F48" s="23" t="s">
        <v>88</v>
      </c>
    </row>
    <row r="49" spans="1:6" ht="19.5" customHeight="1">
      <c r="A49" s="28"/>
      <c r="B49" s="8"/>
      <c r="C49" s="1" t="s">
        <v>54</v>
      </c>
      <c r="D49" s="30" t="s">
        <v>34</v>
      </c>
      <c r="E49" s="22">
        <v>6400</v>
      </c>
      <c r="F49" s="23" t="s">
        <v>87</v>
      </c>
    </row>
    <row r="50" spans="1:6" ht="20.25" customHeight="1">
      <c r="A50" s="29" t="s">
        <v>79</v>
      </c>
      <c r="B50" s="7">
        <v>3236</v>
      </c>
      <c r="C50" s="56" t="s">
        <v>17</v>
      </c>
      <c r="D50" s="29"/>
      <c r="E50" s="26">
        <v>8800</v>
      </c>
      <c r="F50" s="21"/>
    </row>
    <row r="51" spans="1:6" ht="22.5" customHeight="1">
      <c r="A51" s="30"/>
      <c r="B51" s="8"/>
      <c r="C51" s="1" t="s">
        <v>18</v>
      </c>
      <c r="D51" s="30" t="s">
        <v>34</v>
      </c>
      <c r="E51" s="22">
        <v>8800</v>
      </c>
      <c r="F51" s="23" t="s">
        <v>87</v>
      </c>
    </row>
    <row r="52" spans="1:6" ht="22.5" customHeight="1">
      <c r="A52" s="29" t="s">
        <v>80</v>
      </c>
      <c r="B52" s="6">
        <v>3237</v>
      </c>
      <c r="C52" s="7" t="s">
        <v>55</v>
      </c>
      <c r="D52" s="30"/>
      <c r="E52" s="26">
        <v>3600</v>
      </c>
      <c r="F52" s="23"/>
    </row>
    <row r="53" spans="1:6" ht="21.75" customHeight="1">
      <c r="A53" s="28"/>
      <c r="B53" s="8"/>
      <c r="C53" s="1" t="s">
        <v>56</v>
      </c>
      <c r="D53" s="30" t="s">
        <v>34</v>
      </c>
      <c r="E53" s="22">
        <v>3600</v>
      </c>
      <c r="F53" s="23" t="s">
        <v>88</v>
      </c>
    </row>
    <row r="54" spans="1:7" ht="19.5" customHeight="1">
      <c r="A54" s="29" t="s">
        <v>81</v>
      </c>
      <c r="B54" s="6">
        <v>3238</v>
      </c>
      <c r="C54" s="7" t="s">
        <v>19</v>
      </c>
      <c r="D54" s="29"/>
      <c r="E54" s="26">
        <v>20000</v>
      </c>
      <c r="F54" s="21"/>
      <c r="G54" s="63">
        <f>E55+E56</f>
        <v>20000</v>
      </c>
    </row>
    <row r="55" spans="1:6" ht="18" customHeight="1">
      <c r="A55" s="30"/>
      <c r="B55" s="8"/>
      <c r="C55" s="8" t="s">
        <v>57</v>
      </c>
      <c r="D55" s="30" t="s">
        <v>34</v>
      </c>
      <c r="E55" s="22">
        <v>5000</v>
      </c>
      <c r="F55" s="22" t="s">
        <v>88</v>
      </c>
    </row>
    <row r="56" spans="1:6" ht="18" customHeight="1">
      <c r="A56" s="30"/>
      <c r="B56" s="8"/>
      <c r="C56" s="8" t="s">
        <v>20</v>
      </c>
      <c r="D56" s="30" t="s">
        <v>34</v>
      </c>
      <c r="E56" s="22">
        <v>15000</v>
      </c>
      <c r="F56" s="22" t="s">
        <v>88</v>
      </c>
    </row>
    <row r="57" spans="1:7" ht="20.25" customHeight="1">
      <c r="A57" s="49" t="s">
        <v>94</v>
      </c>
      <c r="B57" s="6">
        <v>3239</v>
      </c>
      <c r="C57" s="6" t="s">
        <v>21</v>
      </c>
      <c r="D57" s="29"/>
      <c r="E57" s="26">
        <v>212672</v>
      </c>
      <c r="F57" s="21"/>
      <c r="G57" s="63">
        <f>SUM(E58:E62)</f>
        <v>212672</v>
      </c>
    </row>
    <row r="58" spans="1:6" ht="20.25" customHeight="1">
      <c r="A58" s="49"/>
      <c r="B58" s="6"/>
      <c r="C58" s="8" t="s">
        <v>58</v>
      </c>
      <c r="D58" s="30" t="s">
        <v>34</v>
      </c>
      <c r="E58" s="22">
        <v>480</v>
      </c>
      <c r="F58" s="23" t="s">
        <v>87</v>
      </c>
    </row>
    <row r="59" spans="1:6" ht="20.25" customHeight="1">
      <c r="A59" s="49"/>
      <c r="B59" s="6"/>
      <c r="C59" s="8" t="s">
        <v>59</v>
      </c>
      <c r="D59" s="30" t="s">
        <v>34</v>
      </c>
      <c r="E59" s="22">
        <v>5600</v>
      </c>
      <c r="F59" s="23" t="s">
        <v>87</v>
      </c>
    </row>
    <row r="60" spans="1:6" ht="20.25" customHeight="1">
      <c r="A60" s="49"/>
      <c r="B60" s="6"/>
      <c r="C60" s="8" t="s">
        <v>60</v>
      </c>
      <c r="D60" s="30" t="s">
        <v>34</v>
      </c>
      <c r="E60" s="22">
        <v>56000</v>
      </c>
      <c r="F60" s="23" t="s">
        <v>88</v>
      </c>
    </row>
    <row r="61" spans="1:6" ht="20.25" customHeight="1">
      <c r="A61" s="49"/>
      <c r="B61" s="6"/>
      <c r="C61" s="8" t="s">
        <v>100</v>
      </c>
      <c r="D61" s="30" t="s">
        <v>34</v>
      </c>
      <c r="E61" s="22">
        <v>104112</v>
      </c>
      <c r="F61" s="23" t="s">
        <v>88</v>
      </c>
    </row>
    <row r="62" spans="1:7" ht="22.5" customHeight="1">
      <c r="A62" s="28"/>
      <c r="B62" s="1"/>
      <c r="C62" s="1" t="s">
        <v>61</v>
      </c>
      <c r="D62" s="30" t="s">
        <v>34</v>
      </c>
      <c r="E62" s="22">
        <v>46480</v>
      </c>
      <c r="F62" s="23" t="s">
        <v>89</v>
      </c>
      <c r="G62" s="64"/>
    </row>
    <row r="63" spans="1:6" ht="32.25" customHeight="1">
      <c r="A63" s="49"/>
      <c r="B63" s="6">
        <v>329</v>
      </c>
      <c r="C63" s="7" t="s">
        <v>22</v>
      </c>
      <c r="D63" s="29"/>
      <c r="E63" s="26">
        <f>E64+E67+E69+E71</f>
        <v>51920</v>
      </c>
      <c r="F63" s="21"/>
    </row>
    <row r="64" spans="1:7" ht="16.5">
      <c r="A64" s="49" t="s">
        <v>98</v>
      </c>
      <c r="B64" s="6">
        <v>3292</v>
      </c>
      <c r="C64" s="7" t="s">
        <v>62</v>
      </c>
      <c r="D64" s="29"/>
      <c r="E64" s="26">
        <v>23600</v>
      </c>
      <c r="F64" s="21"/>
      <c r="G64" s="63">
        <f>E65+E66</f>
        <v>23600</v>
      </c>
    </row>
    <row r="65" spans="1:6" ht="16.5">
      <c r="A65" s="49"/>
      <c r="B65" s="6"/>
      <c r="C65" s="1" t="s">
        <v>63</v>
      </c>
      <c r="D65" s="30" t="s">
        <v>34</v>
      </c>
      <c r="E65" s="22">
        <v>13600</v>
      </c>
      <c r="F65" s="23" t="s">
        <v>88</v>
      </c>
    </row>
    <row r="66" spans="1:6" ht="16.5">
      <c r="A66" s="49"/>
      <c r="B66" s="6"/>
      <c r="C66" s="1" t="s">
        <v>64</v>
      </c>
      <c r="D66" s="30" t="s">
        <v>34</v>
      </c>
      <c r="E66" s="22">
        <v>10000</v>
      </c>
      <c r="F66" s="23" t="s">
        <v>88</v>
      </c>
    </row>
    <row r="67" spans="1:6" ht="20.25" customHeight="1">
      <c r="A67" s="49" t="s">
        <v>95</v>
      </c>
      <c r="B67" s="6">
        <v>3293</v>
      </c>
      <c r="C67" s="7" t="s">
        <v>23</v>
      </c>
      <c r="D67" s="29"/>
      <c r="E67" s="26">
        <v>7200</v>
      </c>
      <c r="F67" s="21"/>
    </row>
    <row r="68" spans="1:6" ht="20.25" customHeight="1">
      <c r="A68" s="28"/>
      <c r="B68" s="8"/>
      <c r="C68" s="1" t="s">
        <v>23</v>
      </c>
      <c r="D68" s="30" t="s">
        <v>34</v>
      </c>
      <c r="E68" s="22">
        <v>7200</v>
      </c>
      <c r="F68" s="23" t="s">
        <v>87</v>
      </c>
    </row>
    <row r="69" spans="1:6" ht="18" customHeight="1">
      <c r="A69" s="49" t="s">
        <v>92</v>
      </c>
      <c r="B69" s="6">
        <v>3294</v>
      </c>
      <c r="C69" s="7" t="s">
        <v>33</v>
      </c>
      <c r="D69" s="29"/>
      <c r="E69" s="26">
        <v>1600</v>
      </c>
      <c r="F69" s="21"/>
    </row>
    <row r="70" spans="1:6" ht="18.75" customHeight="1">
      <c r="A70" s="28"/>
      <c r="B70" s="8"/>
      <c r="C70" s="1" t="s">
        <v>26</v>
      </c>
      <c r="D70" s="30" t="s">
        <v>34</v>
      </c>
      <c r="E70" s="22">
        <v>1600</v>
      </c>
      <c r="F70" s="23" t="s">
        <v>87</v>
      </c>
    </row>
    <row r="71" spans="1:6" ht="20.25" customHeight="1">
      <c r="A71" s="49" t="s">
        <v>82</v>
      </c>
      <c r="B71" s="6">
        <v>3299</v>
      </c>
      <c r="C71" s="7" t="s">
        <v>24</v>
      </c>
      <c r="D71" s="29"/>
      <c r="E71" s="26">
        <v>19520</v>
      </c>
      <c r="F71" s="21"/>
    </row>
    <row r="72" spans="1:6" ht="17.25" customHeight="1">
      <c r="A72" s="28"/>
      <c r="B72" s="8"/>
      <c r="C72" s="1" t="s">
        <v>25</v>
      </c>
      <c r="D72" s="30" t="s">
        <v>34</v>
      </c>
      <c r="E72" s="22">
        <v>19520</v>
      </c>
      <c r="F72" s="23" t="s">
        <v>87</v>
      </c>
    </row>
    <row r="73" spans="1:6" ht="18.75" customHeight="1">
      <c r="A73" s="49"/>
      <c r="B73" s="6">
        <v>34</v>
      </c>
      <c r="C73" s="7" t="s">
        <v>27</v>
      </c>
      <c r="D73" s="29"/>
      <c r="E73" s="26"/>
      <c r="F73" s="21"/>
    </row>
    <row r="74" spans="1:6" ht="21.75" customHeight="1">
      <c r="A74" s="49"/>
      <c r="B74" s="6">
        <v>343</v>
      </c>
      <c r="C74" s="7" t="s">
        <v>28</v>
      </c>
      <c r="D74" s="29"/>
      <c r="E74" s="26">
        <v>3600</v>
      </c>
      <c r="F74" s="21"/>
    </row>
    <row r="75" spans="1:7" ht="18" customHeight="1">
      <c r="A75" s="49" t="s">
        <v>83</v>
      </c>
      <c r="B75" s="6">
        <v>3431</v>
      </c>
      <c r="C75" s="7" t="s">
        <v>29</v>
      </c>
      <c r="D75" s="29"/>
      <c r="E75" s="26">
        <v>3600</v>
      </c>
      <c r="F75" s="21"/>
      <c r="G75" s="63">
        <f>E76+E77</f>
        <v>3600</v>
      </c>
    </row>
    <row r="76" spans="1:6" ht="18.75" customHeight="1">
      <c r="A76" s="28"/>
      <c r="B76" s="8"/>
      <c r="C76" s="1" t="s">
        <v>66</v>
      </c>
      <c r="D76" s="30" t="s">
        <v>34</v>
      </c>
      <c r="E76" s="22">
        <v>2930</v>
      </c>
      <c r="F76" s="23" t="s">
        <v>88</v>
      </c>
    </row>
    <row r="77" spans="1:6" ht="18.75" customHeight="1">
      <c r="A77" s="28"/>
      <c r="B77" s="8"/>
      <c r="C77" s="1" t="s">
        <v>65</v>
      </c>
      <c r="D77" s="30" t="s">
        <v>34</v>
      </c>
      <c r="E77" s="22">
        <v>670</v>
      </c>
      <c r="F77" s="23" t="s">
        <v>88</v>
      </c>
    </row>
    <row r="78" spans="1:6" ht="18.75" customHeight="1">
      <c r="A78" s="51"/>
      <c r="B78" s="9">
        <v>422</v>
      </c>
      <c r="C78" s="40" t="s">
        <v>67</v>
      </c>
      <c r="D78" s="38"/>
      <c r="E78" s="27">
        <f>E79+E81</f>
        <v>39200</v>
      </c>
      <c r="F78" s="39"/>
    </row>
    <row r="79" spans="1:6" ht="17.25" customHeight="1">
      <c r="A79" s="52" t="s">
        <v>84</v>
      </c>
      <c r="B79" s="9">
        <v>4221</v>
      </c>
      <c r="C79" s="9" t="s">
        <v>38</v>
      </c>
      <c r="D79" s="31"/>
      <c r="E79" s="27">
        <v>36000</v>
      </c>
      <c r="F79" s="24"/>
    </row>
    <row r="80" spans="1:6" ht="20.25" customHeight="1">
      <c r="A80" s="28"/>
      <c r="B80" s="1"/>
      <c r="C80" s="65" t="s">
        <v>38</v>
      </c>
      <c r="D80" s="30" t="s">
        <v>34</v>
      </c>
      <c r="E80" s="22">
        <v>36000</v>
      </c>
      <c r="F80" s="22" t="s">
        <v>88</v>
      </c>
    </row>
    <row r="81" spans="1:6" ht="20.25" customHeight="1">
      <c r="A81" s="49" t="s">
        <v>85</v>
      </c>
      <c r="B81" s="7">
        <v>4227</v>
      </c>
      <c r="C81" s="7" t="s">
        <v>105</v>
      </c>
      <c r="D81" s="30"/>
      <c r="E81" s="26">
        <v>3200</v>
      </c>
      <c r="F81" s="22"/>
    </row>
    <row r="82" spans="1:6" ht="20.25" customHeight="1">
      <c r="A82" s="49"/>
      <c r="B82" s="7"/>
      <c r="C82" s="1" t="s">
        <v>105</v>
      </c>
      <c r="D82" s="30" t="s">
        <v>34</v>
      </c>
      <c r="E82" s="22">
        <v>3200</v>
      </c>
      <c r="F82" s="22" t="s">
        <v>88</v>
      </c>
    </row>
    <row r="83" spans="1:6" ht="18" customHeight="1">
      <c r="A83" s="32"/>
      <c r="B83" s="41">
        <v>451</v>
      </c>
      <c r="C83" s="41" t="s">
        <v>68</v>
      </c>
      <c r="D83" s="32"/>
      <c r="E83" s="42">
        <v>128000</v>
      </c>
      <c r="F83" s="25"/>
    </row>
    <row r="84" spans="1:6" ht="18.75" customHeight="1">
      <c r="A84" s="53" t="s">
        <v>86</v>
      </c>
      <c r="B84" s="18">
        <v>4511</v>
      </c>
      <c r="C84" s="43" t="s">
        <v>69</v>
      </c>
      <c r="D84" s="30" t="s">
        <v>34</v>
      </c>
      <c r="E84" s="54">
        <v>128000</v>
      </c>
      <c r="F84" s="55" t="s">
        <v>88</v>
      </c>
    </row>
    <row r="85" spans="1:6" ht="20.25" customHeight="1">
      <c r="A85" s="50"/>
      <c r="B85" s="6"/>
      <c r="C85" s="7"/>
      <c r="D85" s="28"/>
      <c r="E85" s="22"/>
      <c r="F85" s="22"/>
    </row>
    <row r="86" ht="18" customHeight="1">
      <c r="A86" s="3"/>
    </row>
    <row r="87" spans="1:3" ht="15">
      <c r="A87" t="s">
        <v>104</v>
      </c>
      <c r="C87"/>
    </row>
    <row r="88" ht="15">
      <c r="C88"/>
    </row>
    <row r="89" spans="2:6" ht="15">
      <c r="B89" t="s">
        <v>99</v>
      </c>
      <c r="C89"/>
      <c r="F89" s="2"/>
    </row>
    <row r="90" spans="1:5" ht="15">
      <c r="A90" s="3"/>
      <c r="E90" s="3"/>
    </row>
    <row r="92" spans="1:5" ht="15">
      <c r="A92" s="66" t="s">
        <v>114</v>
      </c>
      <c r="B92" s="66"/>
      <c r="E92" s="2" t="s">
        <v>40</v>
      </c>
    </row>
    <row r="93" spans="1:5" ht="15">
      <c r="A93" s="66" t="s">
        <v>97</v>
      </c>
      <c r="B93" s="66"/>
      <c r="E93" s="3" t="s">
        <v>91</v>
      </c>
    </row>
    <row r="94" spans="1:5" ht="15">
      <c r="A94" t="s">
        <v>103</v>
      </c>
      <c r="E94" s="2"/>
    </row>
    <row r="95" ht="15">
      <c r="E95" s="3"/>
    </row>
    <row r="96" ht="15">
      <c r="E96" s="2"/>
    </row>
    <row r="97" ht="15">
      <c r="E97" s="3"/>
    </row>
  </sheetData>
  <sheetProtection/>
  <mergeCells count="2">
    <mergeCell ref="A92:B92"/>
    <mergeCell ref="A93:B9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200" zoomScaleNormal="200" zoomScalePageLayoutView="0" workbookViewId="0" topLeftCell="A8">
      <selection activeCell="F16" sqref="F16:G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Racunalo</dc:creator>
  <cp:keywords/>
  <dc:description/>
  <cp:lastModifiedBy>Marija</cp:lastModifiedBy>
  <cp:lastPrinted>2014-12-19T11:59:56Z</cp:lastPrinted>
  <dcterms:created xsi:type="dcterms:W3CDTF">2012-01-19T10:29:10Z</dcterms:created>
  <dcterms:modified xsi:type="dcterms:W3CDTF">2014-12-19T12:06:04Z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