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19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NABAVE'!$E$2</definedName>
  </definedNames>
  <calcPr fullCalcOnLoad="1"/>
</workbook>
</file>

<file path=xl/sharedStrings.xml><?xml version="1.0" encoding="utf-8"?>
<sst xmlns="http://schemas.openxmlformats.org/spreadsheetml/2006/main" count="207" uniqueCount="118">
  <si>
    <t>Broj konta</t>
  </si>
  <si>
    <t xml:space="preserve">Predmet nabave </t>
  </si>
  <si>
    <t>Procijenjena vrijednost nabave</t>
  </si>
  <si>
    <t xml:space="preserve">MATERIJALNI RASHODI </t>
  </si>
  <si>
    <t>NAKNADE TROŠKOVA ZAPOSLENIMA</t>
  </si>
  <si>
    <t xml:space="preserve">RASHODI ZA MATERIJAL I ENERGIJU </t>
  </si>
  <si>
    <t>Uredski materijal i ostali materijalni rashodi</t>
  </si>
  <si>
    <t>Uredski materijal</t>
  </si>
  <si>
    <t xml:space="preserve">Pedagoška dokumentacija </t>
  </si>
  <si>
    <t>Literatura</t>
  </si>
  <si>
    <t>Materijal i sredstva za čišćenje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</si>
  <si>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</si>
  <si>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</si>
  <si>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</si>
  <si>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</si>
  <si>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 xml:space="preserve">Usluge Interneta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</si>
  <si>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</si>
  <si>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</si>
  <si>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</si>
  <si>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</si>
  <si>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 xml:space="preserve">Zdravstveni pregled zaposlenika </t>
  </si>
  <si>
    <t>Računalne usluge</t>
  </si>
  <si>
    <t xml:space="preserve">Ostale računalne usluge 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</si>
  <si>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</si>
  <si>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</si>
  <si>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</si>
  <si>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</si>
  <si>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Ostali nespomenuti rashodi poslovanja</t>
  </si>
  <si>
    <t xml:space="preserve">Tuzemne članarine </t>
  </si>
  <si>
    <t xml:space="preserve">FINANCIJSKI RASHODI </t>
  </si>
  <si>
    <t>OSTALI FINANCIJSKI RASHODI</t>
  </si>
  <si>
    <t xml:space="preserve">Bankarske usluge i usluge platnog prometa               </t>
  </si>
  <si>
    <t>Usluge telefona ,telefax-a</t>
  </si>
  <si>
    <t xml:space="preserve"> Usluge telefona, pošte i prijevoza </t>
  </si>
  <si>
    <t>Materijal za higijenske potrebe i njegu</t>
  </si>
  <si>
    <t>Članarine</t>
  </si>
  <si>
    <t>bagatelna nabava</t>
  </si>
  <si>
    <t>Komunalne usluge</t>
  </si>
  <si>
    <t>Opskrba vodom</t>
  </si>
  <si>
    <t>Deratizacija i dezinsekcija</t>
  </si>
  <si>
    <t>Uredska oprema i namještaj</t>
  </si>
  <si>
    <t xml:space="preserve">Ostali materijal za potrebe redovnog poslovanja </t>
  </si>
  <si>
    <t>Predsjednik školskog odbora:</t>
  </si>
  <si>
    <t>Ostali materijal i dijelovi za tek. i  inv. Održ.</t>
  </si>
  <si>
    <t>Osnovna škola Bartula Kašića</t>
  </si>
  <si>
    <t>Bribirski prilaz 2., Zadar</t>
  </si>
  <si>
    <t>Vrsta postupka</t>
  </si>
  <si>
    <t>Napomena</t>
  </si>
  <si>
    <t>Energija</t>
  </si>
  <si>
    <t>Električna energija</t>
  </si>
  <si>
    <t>Lož Ulje</t>
  </si>
  <si>
    <t>Drva</t>
  </si>
  <si>
    <t>Gorivo školskog autobusa</t>
  </si>
  <si>
    <t>ostale usluge promidžbe i informiranja</t>
  </si>
  <si>
    <t>iznošenje i odvoz smeća</t>
  </si>
  <si>
    <t>Dimnjačar i ekol. usluge</t>
  </si>
  <si>
    <t>Ostale usluge</t>
  </si>
  <si>
    <t>Intelektualne usluge</t>
  </si>
  <si>
    <t>Ostale intelektualne usluge</t>
  </si>
  <si>
    <t xml:space="preserve">Usluga ažuriranja  račun. baza </t>
  </si>
  <si>
    <t>Grafičke i tiskarske usluge;usluge kopir. I uvez.</t>
  </si>
  <si>
    <t>Usluge pri registraciji prijevoznog sredstva</t>
  </si>
  <si>
    <t>Usluge čuvanja imovine i osoba</t>
  </si>
  <si>
    <t>Ostale nespomenute usluge</t>
  </si>
  <si>
    <t>Premije osiguranja</t>
  </si>
  <si>
    <t>Premije osiguranja imovine</t>
  </si>
  <si>
    <t>Premije osiguranja prijevoznog sredstva</t>
  </si>
  <si>
    <t xml:space="preserve">usluge platnog prometa </t>
  </si>
  <si>
    <t xml:space="preserve">Bankarske usluge             </t>
  </si>
  <si>
    <t>POSTROJENJA I OPREMA</t>
  </si>
  <si>
    <t>Oprema za održavanje i zaštitu</t>
  </si>
  <si>
    <t>DODATNA ULAGANJA NA GRAĐ. OBJEKTIMA</t>
  </si>
  <si>
    <t>Izmjena vanjske stolarije na MŠ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</si>
  <si>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</si>
  <si>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</si>
  <si>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</si>
  <si>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</si>
  <si>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</si>
  <si>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</si>
  <si>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</si>
  <si>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</si>
  <si>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</si>
  <si>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</si>
  <si>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</si>
  <si>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</si>
  <si>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17.</t>
  </si>
  <si>
    <t>18.</t>
  </si>
  <si>
    <t>19.</t>
  </si>
  <si>
    <t>20.</t>
  </si>
  <si>
    <t>21.</t>
  </si>
  <si>
    <t>narudžbenica</t>
  </si>
  <si>
    <t>ugovor</t>
  </si>
  <si>
    <t>ugov.i narudž.</t>
  </si>
  <si>
    <t>R.br.</t>
  </si>
  <si>
    <t>Elza Nadarević Baričić</t>
  </si>
  <si>
    <t>16.</t>
  </si>
  <si>
    <t xml:space="preserve">Na temelju čl. 20 Zakona o javnoj nabavi (NN 90/11.),a u skladu s Financijskim planom OŠ Bartula Kašića, Zadar za 2014. , </t>
  </si>
  <si>
    <t>PLAN NABAVE ZA 2014. GODINU</t>
  </si>
  <si>
    <t>Namještaj za produženi boravak</t>
  </si>
  <si>
    <t>Ostala oprema za održavanje i zaštitu - alarm</t>
  </si>
  <si>
    <t>Službena radna i zaštitna odjeća</t>
  </si>
  <si>
    <t>13.</t>
  </si>
  <si>
    <t xml:space="preserve">14. </t>
  </si>
  <si>
    <t>15.</t>
  </si>
  <si>
    <t>javna nabava osnivača okvirni sporazum</t>
  </si>
  <si>
    <t>Održavanje građ. objekata</t>
  </si>
  <si>
    <t>Održavanje centralnog grijanja</t>
  </si>
  <si>
    <t>Održavanje opreme</t>
  </si>
  <si>
    <t>Održavanje autobusa</t>
  </si>
  <si>
    <t>Ostale usluge tekuć.i investic.održavanja</t>
  </si>
  <si>
    <t>Uređenje prostora za produženi boravak</t>
  </si>
  <si>
    <t>Klasa: 400-02/14-01/05</t>
  </si>
  <si>
    <t>Urbroj: 2198/01-20-14-1</t>
  </si>
  <si>
    <t>Sredstva iz Financijskog plana osiguravaju se u Proračunu Grada Zadra</t>
  </si>
  <si>
    <t xml:space="preserve">U planu nabave sve su usluge,robe i artikli razvrstani te se uklapaju u iznos sredstava prema Financijskom planu za 2014. godinu, </t>
  </si>
  <si>
    <t>usvojen 19. 11. 2013. godine.</t>
  </si>
  <si>
    <t xml:space="preserve"> ŠO na sjednici održanoj 08. svibnja 2014. donosi: </t>
  </si>
  <si>
    <t>U Zadru, 09. svibnja 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</si>
</sst>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2"/>
      <color indexed="8"/>
      <name val="Calibri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1" applyNumberFormat="0" applyFont="0" applyAlignment="0" applyProtection="0"/>
    <xf numFmtId="0" fontId="3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left" vertical="top" wrapText="1"/>
      <protection/>
    </xf>
    <xf numFmtId="0" fontId="4" fillId="33" borderId="10" xfId="52" applyFont="1" applyFill="1" applyBorder="1" applyAlignment="1">
      <alignment horizontal="left" vertical="top"/>
      <protection/>
    </xf>
    <xf numFmtId="0" fontId="4" fillId="33" borderId="10" xfId="52" applyFont="1" applyFill="1" applyBorder="1" applyAlignment="1">
      <alignment horizontal="left" vertical="top" wrapText="1"/>
      <protection/>
    </xf>
    <xf numFmtId="0" fontId="3" fillId="33" borderId="10" xfId="52" applyFont="1" applyFill="1" applyBorder="1" applyAlignment="1">
      <alignment horizontal="left" vertical="top"/>
      <protection/>
    </xf>
    <xf numFmtId="0" fontId="4" fillId="33" borderId="11" xfId="52" applyFont="1" applyFill="1" applyBorder="1" applyAlignment="1">
      <alignment horizontal="left" vertical="top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4" fillId="33" borderId="10" xfId="51" applyFont="1" applyFill="1" applyBorder="1" applyAlignment="1">
      <alignment horizontal="right" vertical="top" wrapText="1"/>
      <protection/>
    </xf>
    <xf numFmtId="164" fontId="4" fillId="33" borderId="10" xfId="52" applyNumberFormat="1" applyFont="1" applyFill="1" applyBorder="1" applyAlignment="1">
      <alignment horizontal="right" vertical="top" wrapText="1"/>
      <protection/>
    </xf>
    <xf numFmtId="164" fontId="3" fillId="33" borderId="10" xfId="52" applyNumberFormat="1" applyFont="1" applyFill="1" applyBorder="1" applyAlignment="1">
      <alignment horizontal="right" vertical="top"/>
      <protection/>
    </xf>
    <xf numFmtId="164" fontId="3" fillId="33" borderId="10" xfId="52" applyNumberFormat="1" applyFont="1" applyFill="1" applyBorder="1" applyAlignment="1">
      <alignment horizontal="right" vertical="top" wrapText="1"/>
      <protection/>
    </xf>
    <xf numFmtId="164" fontId="4" fillId="33" borderId="11" xfId="52" applyNumberFormat="1" applyFont="1" applyFill="1" applyBorder="1" applyAlignment="1">
      <alignment horizontal="right" vertical="top" wrapText="1"/>
      <protection/>
    </xf>
    <xf numFmtId="164" fontId="3" fillId="33" borderId="15" xfId="52" applyNumberFormat="1" applyFont="1" applyFill="1" applyBorder="1" applyAlignment="1">
      <alignment horizontal="right" vertical="top" wrapText="1"/>
      <protection/>
    </xf>
    <xf numFmtId="164" fontId="4" fillId="33" borderId="10" xfId="52" applyNumberFormat="1" applyFont="1" applyFill="1" applyBorder="1" applyAlignment="1">
      <alignment horizontal="right" vertical="top"/>
      <protection/>
    </xf>
    <xf numFmtId="164" fontId="4" fillId="33" borderId="11" xfId="52" applyNumberFormat="1" applyFont="1" applyFill="1" applyBorder="1" applyAlignment="1">
      <alignment horizontal="right" vertical="top"/>
      <protection/>
    </xf>
    <xf numFmtId="0" fontId="3" fillId="33" borderId="10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4" fillId="33" borderId="11" xfId="52" applyFont="1" applyFill="1" applyBorder="1" applyAlignment="1">
      <alignment horizontal="center" vertical="top" wrapText="1"/>
      <protection/>
    </xf>
    <xf numFmtId="0" fontId="3" fillId="33" borderId="15" xfId="52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11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3" fillId="33" borderId="11" xfId="52" applyFont="1" applyFill="1" applyBorder="1" applyAlignment="1">
      <alignment horizontal="center" vertical="top" wrapText="1"/>
      <protection/>
    </xf>
    <xf numFmtId="164" fontId="3" fillId="33" borderId="11" xfId="52" applyNumberFormat="1" applyFont="1" applyFill="1" applyBorder="1" applyAlignment="1">
      <alignment horizontal="right" vertical="top" wrapText="1"/>
      <protection/>
    </xf>
    <xf numFmtId="0" fontId="4" fillId="33" borderId="11" xfId="52" applyFont="1" applyFill="1" applyBorder="1" applyAlignment="1">
      <alignment horizontal="left" vertical="top" wrapText="1"/>
      <protection/>
    </xf>
    <xf numFmtId="0" fontId="4" fillId="33" borderId="15" xfId="52" applyFont="1" applyFill="1" applyBorder="1" applyAlignment="1">
      <alignment horizontal="left" vertical="top" wrapText="1"/>
      <protection/>
    </xf>
    <xf numFmtId="164" fontId="4" fillId="33" borderId="15" xfId="52" applyNumberFormat="1" applyFont="1" applyFill="1" applyBorder="1" applyAlignment="1">
      <alignment horizontal="right" vertical="top"/>
      <protection/>
    </xf>
    <xf numFmtId="0" fontId="6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33" borderId="10" xfId="52" applyFont="1" applyFill="1" applyBorder="1" applyAlignment="1">
      <alignment horizontal="left" vertical="top" wrapText="1"/>
      <protection/>
    </xf>
    <xf numFmtId="0" fontId="15" fillId="0" borderId="0" xfId="0" applyFont="1" applyAlignment="1">
      <alignment/>
    </xf>
    <xf numFmtId="0" fontId="4" fillId="33" borderId="10" xfId="51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16" fontId="3" fillId="33" borderId="10" xfId="52" applyNumberFormat="1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center" vertical="top"/>
      <protection/>
    </xf>
    <xf numFmtId="0" fontId="4" fillId="33" borderId="11" xfId="52" applyFont="1" applyFill="1" applyBorder="1" applyAlignment="1">
      <alignment horizontal="center" vertical="top"/>
      <protection/>
    </xf>
    <xf numFmtId="0" fontId="7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51" fillId="33" borderId="10" xfId="52" applyFont="1" applyFill="1" applyBorder="1" applyAlignment="1">
      <alignment horizontal="left" vertical="top" wrapText="1"/>
      <protection/>
    </xf>
    <xf numFmtId="164" fontId="51" fillId="33" borderId="10" xfId="52" applyNumberFormat="1" applyFont="1" applyFill="1" applyBorder="1" applyAlignment="1">
      <alignment vertical="top"/>
      <protection/>
    </xf>
    <xf numFmtId="0" fontId="52" fillId="33" borderId="10" xfId="52" applyFont="1" applyFill="1" applyBorder="1" applyAlignment="1">
      <alignment horizontal="center" vertical="top" wrapText="1"/>
      <protection/>
    </xf>
    <xf numFmtId="164" fontId="51" fillId="33" borderId="10" xfId="52" applyNumberFormat="1" applyFont="1" applyFill="1" applyBorder="1" applyAlignment="1">
      <alignment horizontal="right" vertical="top"/>
      <protection/>
    </xf>
    <xf numFmtId="0" fontId="0" fillId="0" borderId="0" xfId="0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99"/>
  <sheetViews>
    <sheetView tabSelected="1" zoomScale="120" zoomScaleNormal="120" zoomScalePageLayoutView="0" workbookViewId="0" topLeftCell="A91">
      <selection activeCell="C98" sqref="C98"/>
    </sheetView>
  </sheetViews>
  <sheetFormatPr defaultColWidth="9.140625" defaultRowHeight="15"/>
  <cols>
    <col min="1" max="1" width="8.8515625" style="0" customWidth="1"/>
    <col min="2" max="2" width="13.28125" style="0" customWidth="1"/>
    <col min="3" max="3" width="39.57421875" style="49" customWidth="1"/>
    <col min="4" max="4" width="20.140625" style="0" customWidth="1"/>
    <col min="5" max="5" width="14.7109375" style="0" customWidth="1"/>
    <col min="6" max="6" width="13.57421875" style="0" customWidth="1"/>
    <col min="7" max="7" width="11.140625" style="0" customWidth="1"/>
  </cols>
  <sheetData>
    <row r="1" spans="1:6" s="37" customFormat="1" ht="21.75" customHeight="1">
      <c r="A1" s="35" t="s">
        <v>44</v>
      </c>
      <c r="B1" s="36"/>
      <c r="C1" s="45"/>
      <c r="D1" s="36"/>
      <c r="E1" s="36"/>
      <c r="F1" s="36"/>
    </row>
    <row r="2" spans="1:18" ht="21" customHeight="1">
      <c r="A2" s="20" t="s">
        <v>45</v>
      </c>
      <c r="B2" s="14"/>
      <c r="C2" s="46"/>
      <c r="D2" s="14"/>
      <c r="E2" s="15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5">
      <c r="A3" s="38" t="s">
        <v>96</v>
      </c>
      <c r="B3" s="38"/>
      <c r="C3" s="47"/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</row>
    <row r="4" spans="1:18" ht="15">
      <c r="A4" s="38" t="s">
        <v>116</v>
      </c>
      <c r="B4" s="38"/>
      <c r="C4" s="47"/>
      <c r="D4" s="38"/>
      <c r="E4" s="38"/>
      <c r="F4" s="38"/>
      <c r="G4" s="38"/>
      <c r="H4" s="38"/>
      <c r="I4" s="38"/>
      <c r="J4" s="38"/>
      <c r="K4" s="38"/>
      <c r="L4" s="38"/>
      <c r="M4" s="38"/>
      <c r="N4" s="12"/>
      <c r="O4" s="12"/>
      <c r="P4" s="12"/>
      <c r="Q4" s="12"/>
      <c r="R4" s="12"/>
    </row>
    <row r="5" spans="1:13" ht="15">
      <c r="A5" s="38"/>
      <c r="B5" s="38"/>
      <c r="C5" s="47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6" ht="21" customHeight="1">
      <c r="A6" s="16"/>
      <c r="B6" s="17"/>
      <c r="C6" s="13" t="s">
        <v>97</v>
      </c>
      <c r="D6" s="17"/>
      <c r="E6" s="17"/>
      <c r="F6" s="18"/>
    </row>
    <row r="7" spans="1:6" ht="31.5" customHeight="1">
      <c r="A7" s="11" t="s">
        <v>93</v>
      </c>
      <c r="B7" s="11" t="s">
        <v>0</v>
      </c>
      <c r="C7" s="5" t="s">
        <v>1</v>
      </c>
      <c r="D7" s="11" t="s">
        <v>46</v>
      </c>
      <c r="E7" s="11" t="s">
        <v>2</v>
      </c>
      <c r="F7" s="11" t="s">
        <v>47</v>
      </c>
    </row>
    <row r="8" spans="1:6" ht="21.75" customHeight="1">
      <c r="A8" s="34"/>
      <c r="B8" s="6">
        <v>32</v>
      </c>
      <c r="C8" s="6" t="s">
        <v>3</v>
      </c>
      <c r="D8" s="6"/>
      <c r="E8" s="21"/>
      <c r="F8" s="21"/>
    </row>
    <row r="9" spans="1:6" ht="21" customHeight="1">
      <c r="A9" s="34"/>
      <c r="B9" s="6">
        <v>321</v>
      </c>
      <c r="C9" s="6" t="s">
        <v>4</v>
      </c>
      <c r="D9" s="6"/>
      <c r="E9" s="34"/>
      <c r="F9" s="21"/>
    </row>
    <row r="10" spans="1:6" ht="21" customHeight="1">
      <c r="A10" s="50"/>
      <c r="B10" s="7">
        <v>322</v>
      </c>
      <c r="C10" s="7" t="s">
        <v>5</v>
      </c>
      <c r="D10" s="8"/>
      <c r="E10" s="27">
        <f>E11+E18+E23+E25+E27</f>
        <v>597500</v>
      </c>
      <c r="F10" s="22"/>
    </row>
    <row r="11" spans="1:6" ht="19.5" customHeight="1">
      <c r="A11" s="51" t="s">
        <v>73</v>
      </c>
      <c r="B11" s="7">
        <v>3221</v>
      </c>
      <c r="C11" s="7" t="s">
        <v>6</v>
      </c>
      <c r="D11" s="8"/>
      <c r="E11" s="27">
        <f>E12+E13+E14+E15+E16+E17</f>
        <v>178000</v>
      </c>
      <c r="F11" s="22"/>
    </row>
    <row r="12" spans="1:6" ht="21" customHeight="1">
      <c r="A12" s="29"/>
      <c r="B12" s="9"/>
      <c r="C12" s="2" t="s">
        <v>7</v>
      </c>
      <c r="D12" s="29" t="s">
        <v>36</v>
      </c>
      <c r="E12" s="23">
        <v>76400</v>
      </c>
      <c r="F12" s="23" t="s">
        <v>91</v>
      </c>
    </row>
    <row r="13" spans="1:6" ht="23.25" customHeight="1">
      <c r="A13" s="52"/>
      <c r="B13" s="9"/>
      <c r="C13" s="2" t="s">
        <v>8</v>
      </c>
      <c r="D13" s="29" t="s">
        <v>36</v>
      </c>
      <c r="E13" s="23">
        <v>12500</v>
      </c>
      <c r="F13" s="23" t="s">
        <v>91</v>
      </c>
    </row>
    <row r="14" spans="1:6" ht="24" customHeight="1">
      <c r="A14" s="31"/>
      <c r="B14" s="9"/>
      <c r="C14" s="2" t="s">
        <v>41</v>
      </c>
      <c r="D14" s="29" t="s">
        <v>36</v>
      </c>
      <c r="E14" s="23">
        <v>55600</v>
      </c>
      <c r="F14" s="23" t="s">
        <v>91</v>
      </c>
    </row>
    <row r="15" spans="1:6" ht="23.25" customHeight="1">
      <c r="A15" s="31"/>
      <c r="B15" s="9"/>
      <c r="C15" s="2" t="s">
        <v>9</v>
      </c>
      <c r="D15" s="29" t="s">
        <v>36</v>
      </c>
      <c r="E15" s="23">
        <v>6300</v>
      </c>
      <c r="F15" s="23" t="s">
        <v>90</v>
      </c>
    </row>
    <row r="16" spans="1:6" ht="20.25" customHeight="1">
      <c r="A16" s="31"/>
      <c r="B16" s="2"/>
      <c r="C16" s="2" t="s">
        <v>10</v>
      </c>
      <c r="D16" s="29" t="s">
        <v>36</v>
      </c>
      <c r="E16" s="23">
        <v>12200</v>
      </c>
      <c r="F16" s="23" t="s">
        <v>91</v>
      </c>
    </row>
    <row r="17" spans="1:6" ht="20.25" customHeight="1">
      <c r="A17" s="31"/>
      <c r="B17" s="2"/>
      <c r="C17" s="2" t="s">
        <v>34</v>
      </c>
      <c r="D17" s="29" t="s">
        <v>36</v>
      </c>
      <c r="E17" s="23">
        <v>15000</v>
      </c>
      <c r="F17" s="23" t="s">
        <v>91</v>
      </c>
    </row>
    <row r="18" spans="1:6" ht="18.75" customHeight="1">
      <c r="A18" s="30" t="s">
        <v>74</v>
      </c>
      <c r="B18" s="8">
        <v>3223</v>
      </c>
      <c r="C18" s="59" t="s">
        <v>48</v>
      </c>
      <c r="D18" s="30"/>
      <c r="E18" s="60">
        <f>E22+E21+E20+E19</f>
        <v>400000</v>
      </c>
      <c r="F18" s="22"/>
    </row>
    <row r="19" spans="1:6" ht="18" customHeight="1">
      <c r="A19" s="31"/>
      <c r="B19" s="9"/>
      <c r="C19" s="2" t="s">
        <v>49</v>
      </c>
      <c r="D19" s="61" t="s">
        <v>36</v>
      </c>
      <c r="E19" s="23">
        <v>128500</v>
      </c>
      <c r="F19" s="24" t="s">
        <v>91</v>
      </c>
    </row>
    <row r="20" spans="1:6" ht="32.25" customHeight="1">
      <c r="A20" s="31"/>
      <c r="B20" s="9"/>
      <c r="C20" s="2" t="s">
        <v>50</v>
      </c>
      <c r="D20" s="31" t="s">
        <v>104</v>
      </c>
      <c r="E20" s="23">
        <v>200000</v>
      </c>
      <c r="F20" s="24" t="s">
        <v>90</v>
      </c>
    </row>
    <row r="21" spans="1:6" ht="21" customHeight="1">
      <c r="A21" s="31"/>
      <c r="B21" s="9"/>
      <c r="C21" s="2" t="s">
        <v>51</v>
      </c>
      <c r="D21" s="31" t="s">
        <v>36</v>
      </c>
      <c r="E21" s="23">
        <v>13500</v>
      </c>
      <c r="F21" s="23" t="s">
        <v>90</v>
      </c>
    </row>
    <row r="22" spans="1:6" ht="21.75" customHeight="1">
      <c r="A22" s="31"/>
      <c r="B22" s="9"/>
      <c r="C22" s="2" t="s">
        <v>52</v>
      </c>
      <c r="D22" s="31" t="s">
        <v>36</v>
      </c>
      <c r="E22" s="23">
        <v>58000</v>
      </c>
      <c r="F22" s="24" t="s">
        <v>91</v>
      </c>
    </row>
    <row r="23" spans="1:6" ht="18" customHeight="1">
      <c r="A23" s="30" t="s">
        <v>75</v>
      </c>
      <c r="B23" s="7">
        <v>3224</v>
      </c>
      <c r="C23" s="8" t="s">
        <v>11</v>
      </c>
      <c r="D23" s="30"/>
      <c r="E23" s="27">
        <v>4000</v>
      </c>
      <c r="F23" s="22"/>
    </row>
    <row r="24" spans="1:6" ht="20.25" customHeight="1">
      <c r="A24" s="31"/>
      <c r="B24" s="9"/>
      <c r="C24" s="2" t="s">
        <v>43</v>
      </c>
      <c r="D24" s="31" t="s">
        <v>36</v>
      </c>
      <c r="E24" s="23">
        <v>4000</v>
      </c>
      <c r="F24" s="23" t="s">
        <v>91</v>
      </c>
    </row>
    <row r="25" spans="1:6" ht="18.75" customHeight="1">
      <c r="A25" s="30" t="s">
        <v>76</v>
      </c>
      <c r="B25" s="7">
        <v>3225</v>
      </c>
      <c r="C25" s="8" t="s">
        <v>12</v>
      </c>
      <c r="D25" s="30"/>
      <c r="E25" s="27">
        <v>10500</v>
      </c>
      <c r="F25" s="22"/>
    </row>
    <row r="26" spans="1:6" ht="19.5" customHeight="1">
      <c r="A26" s="31"/>
      <c r="B26" s="9"/>
      <c r="C26" s="9" t="s">
        <v>13</v>
      </c>
      <c r="D26" s="31" t="s">
        <v>36</v>
      </c>
      <c r="E26" s="23">
        <v>10500</v>
      </c>
      <c r="F26" s="23" t="s">
        <v>91</v>
      </c>
    </row>
    <row r="27" spans="1:6" ht="19.5" customHeight="1">
      <c r="A27" s="51" t="s">
        <v>77</v>
      </c>
      <c r="B27" s="7">
        <v>3227</v>
      </c>
      <c r="C27" s="7" t="s">
        <v>100</v>
      </c>
      <c r="D27" s="31"/>
      <c r="E27" s="27">
        <v>5000</v>
      </c>
      <c r="F27" s="23"/>
    </row>
    <row r="28" spans="1:6" ht="19.5" customHeight="1">
      <c r="A28" s="31"/>
      <c r="B28" s="7"/>
      <c r="C28" s="9" t="s">
        <v>100</v>
      </c>
      <c r="D28" s="31" t="s">
        <v>36</v>
      </c>
      <c r="E28" s="23">
        <v>5000</v>
      </c>
      <c r="F28" s="23" t="s">
        <v>90</v>
      </c>
    </row>
    <row r="29" spans="1:6" ht="20.25" customHeight="1">
      <c r="A29" s="51"/>
      <c r="B29" s="7">
        <v>323</v>
      </c>
      <c r="C29" s="7" t="s">
        <v>14</v>
      </c>
      <c r="D29" s="30"/>
      <c r="E29" s="27">
        <f>E30+E34+E41+E43+E49+E51+E53+E56</f>
        <v>559100</v>
      </c>
      <c r="F29" s="22"/>
    </row>
    <row r="30" spans="1:6" ht="21.75" customHeight="1">
      <c r="A30" s="51" t="s">
        <v>78</v>
      </c>
      <c r="B30" s="7">
        <v>3231</v>
      </c>
      <c r="C30" s="7" t="s">
        <v>33</v>
      </c>
      <c r="D30" s="30"/>
      <c r="E30" s="27">
        <f>E31+E32+E33</f>
        <v>41000</v>
      </c>
      <c r="F30" s="22"/>
    </row>
    <row r="31" spans="1:6" ht="18.75" customHeight="1">
      <c r="A31" s="29"/>
      <c r="B31" s="2"/>
      <c r="C31" s="2" t="s">
        <v>32</v>
      </c>
      <c r="D31" s="31" t="s">
        <v>36</v>
      </c>
      <c r="E31" s="23">
        <v>35000</v>
      </c>
      <c r="F31" s="24" t="s">
        <v>91</v>
      </c>
    </row>
    <row r="32" spans="1:6" ht="18" customHeight="1">
      <c r="A32" s="31"/>
      <c r="B32" s="2"/>
      <c r="C32" s="2" t="s">
        <v>15</v>
      </c>
      <c r="D32" s="31" t="s">
        <v>36</v>
      </c>
      <c r="E32" s="23">
        <v>2000</v>
      </c>
      <c r="F32" s="24" t="s">
        <v>91</v>
      </c>
    </row>
    <row r="33" spans="1:6" ht="20.25" customHeight="1">
      <c r="A33" s="31"/>
      <c r="B33" s="2"/>
      <c r="C33" s="2" t="s">
        <v>16</v>
      </c>
      <c r="D33" s="31" t="s">
        <v>36</v>
      </c>
      <c r="E33" s="23">
        <v>4000</v>
      </c>
      <c r="F33" s="24" t="s">
        <v>91</v>
      </c>
    </row>
    <row r="34" spans="1:6" ht="18" customHeight="1">
      <c r="A34" s="30" t="s">
        <v>79</v>
      </c>
      <c r="B34" s="8">
        <v>3232</v>
      </c>
      <c r="C34" s="59" t="s">
        <v>17</v>
      </c>
      <c r="D34" s="30"/>
      <c r="E34" s="62">
        <f>SUM(E35:E40)</f>
        <v>260000</v>
      </c>
      <c r="F34" s="22"/>
    </row>
    <row r="35" spans="1:6" ht="18.75" customHeight="1">
      <c r="A35" s="31"/>
      <c r="B35" s="9"/>
      <c r="C35" s="2" t="s">
        <v>105</v>
      </c>
      <c r="D35" s="31" t="s">
        <v>36</v>
      </c>
      <c r="E35" s="23">
        <v>100000</v>
      </c>
      <c r="F35" s="24" t="s">
        <v>91</v>
      </c>
    </row>
    <row r="36" spans="1:6" ht="18.75" customHeight="1">
      <c r="A36" s="31"/>
      <c r="B36" s="9"/>
      <c r="C36" s="2" t="s">
        <v>110</v>
      </c>
      <c r="D36" s="31" t="s">
        <v>36</v>
      </c>
      <c r="E36" s="23">
        <v>80000</v>
      </c>
      <c r="F36" s="24" t="s">
        <v>91</v>
      </c>
    </row>
    <row r="37" spans="1:6" ht="18.75" customHeight="1">
      <c r="A37" s="31"/>
      <c r="B37" s="9"/>
      <c r="C37" s="2" t="s">
        <v>106</v>
      </c>
      <c r="D37" s="31" t="s">
        <v>36</v>
      </c>
      <c r="E37" s="23">
        <v>38000</v>
      </c>
      <c r="F37" s="24" t="s">
        <v>91</v>
      </c>
    </row>
    <row r="38" spans="1:6" ht="18.75" customHeight="1">
      <c r="A38" s="31"/>
      <c r="B38" s="9"/>
      <c r="C38" s="2" t="s">
        <v>107</v>
      </c>
      <c r="D38" s="31" t="s">
        <v>36</v>
      </c>
      <c r="E38" s="23">
        <v>12000</v>
      </c>
      <c r="F38" s="24" t="s">
        <v>91</v>
      </c>
    </row>
    <row r="39" spans="1:6" ht="18.75" customHeight="1">
      <c r="A39" s="31"/>
      <c r="B39" s="9"/>
      <c r="C39" s="2" t="s">
        <v>108</v>
      </c>
      <c r="D39" s="31" t="s">
        <v>36</v>
      </c>
      <c r="E39" s="23">
        <v>15000</v>
      </c>
      <c r="F39" s="24" t="s">
        <v>91</v>
      </c>
    </row>
    <row r="40" spans="1:6" ht="18.75" customHeight="1">
      <c r="A40" s="31"/>
      <c r="B40" s="9"/>
      <c r="C40" s="2" t="s">
        <v>109</v>
      </c>
      <c r="D40" s="31" t="s">
        <v>36</v>
      </c>
      <c r="E40" s="23">
        <v>15000</v>
      </c>
      <c r="F40" s="24" t="s">
        <v>91</v>
      </c>
    </row>
    <row r="41" spans="1:6" ht="19.5" customHeight="1">
      <c r="A41" s="51" t="s">
        <v>80</v>
      </c>
      <c r="B41" s="7">
        <v>3233</v>
      </c>
      <c r="C41" s="8" t="s">
        <v>18</v>
      </c>
      <c r="D41" s="30"/>
      <c r="E41" s="27">
        <v>4000</v>
      </c>
      <c r="F41" s="22"/>
    </row>
    <row r="42" spans="1:6" ht="19.5" customHeight="1">
      <c r="A42" s="29"/>
      <c r="B42" s="9"/>
      <c r="C42" s="2" t="s">
        <v>53</v>
      </c>
      <c r="D42" s="31" t="s">
        <v>36</v>
      </c>
      <c r="E42" s="23">
        <v>4000</v>
      </c>
      <c r="F42" s="24" t="s">
        <v>90</v>
      </c>
    </row>
    <row r="43" spans="1:6" ht="19.5" customHeight="1">
      <c r="A43" s="51" t="s">
        <v>81</v>
      </c>
      <c r="B43" s="7">
        <v>3234</v>
      </c>
      <c r="C43" s="8" t="s">
        <v>37</v>
      </c>
      <c r="D43" s="31"/>
      <c r="E43" s="27">
        <f>E44+E45+E46+E47+E48</f>
        <v>89600</v>
      </c>
      <c r="F43" s="24"/>
    </row>
    <row r="44" spans="1:6" ht="19.5" customHeight="1">
      <c r="A44" s="29"/>
      <c r="B44" s="9"/>
      <c r="C44" s="2" t="s">
        <v>38</v>
      </c>
      <c r="D44" s="31" t="s">
        <v>36</v>
      </c>
      <c r="E44" s="23">
        <v>31300</v>
      </c>
      <c r="F44" s="24" t="s">
        <v>91</v>
      </c>
    </row>
    <row r="45" spans="1:6" ht="19.5" customHeight="1">
      <c r="A45" s="29"/>
      <c r="B45" s="9"/>
      <c r="C45" s="2" t="s">
        <v>54</v>
      </c>
      <c r="D45" s="31" t="s">
        <v>36</v>
      </c>
      <c r="E45" s="23">
        <v>28800</v>
      </c>
      <c r="F45" s="24" t="s">
        <v>90</v>
      </c>
    </row>
    <row r="46" spans="1:6" ht="19.5" customHeight="1">
      <c r="A46" s="29"/>
      <c r="B46" s="9"/>
      <c r="C46" s="2" t="s">
        <v>39</v>
      </c>
      <c r="D46" s="31" t="s">
        <v>36</v>
      </c>
      <c r="E46" s="23">
        <v>4500</v>
      </c>
      <c r="F46" s="24" t="s">
        <v>91</v>
      </c>
    </row>
    <row r="47" spans="1:6" ht="19.5" customHeight="1">
      <c r="A47" s="29"/>
      <c r="B47" s="9"/>
      <c r="C47" s="2" t="s">
        <v>55</v>
      </c>
      <c r="D47" s="31" t="s">
        <v>36</v>
      </c>
      <c r="E47" s="23">
        <v>17000</v>
      </c>
      <c r="F47" s="24" t="s">
        <v>91</v>
      </c>
    </row>
    <row r="48" spans="1:6" ht="19.5" customHeight="1">
      <c r="A48" s="29"/>
      <c r="B48" s="9"/>
      <c r="C48" s="2" t="s">
        <v>56</v>
      </c>
      <c r="D48" s="31" t="s">
        <v>36</v>
      </c>
      <c r="E48" s="23">
        <v>8000</v>
      </c>
      <c r="F48" s="24" t="s">
        <v>90</v>
      </c>
    </row>
    <row r="49" spans="1:6" ht="20.25" customHeight="1">
      <c r="A49" s="30" t="s">
        <v>82</v>
      </c>
      <c r="B49" s="8">
        <v>3236</v>
      </c>
      <c r="C49" s="59" t="s">
        <v>19</v>
      </c>
      <c r="D49" s="30"/>
      <c r="E49" s="27">
        <v>11000</v>
      </c>
      <c r="F49" s="22"/>
    </row>
    <row r="50" spans="1:6" ht="22.5" customHeight="1">
      <c r="A50" s="31"/>
      <c r="B50" s="9"/>
      <c r="C50" s="2" t="s">
        <v>20</v>
      </c>
      <c r="D50" s="31" t="s">
        <v>36</v>
      </c>
      <c r="E50" s="23">
        <v>11000</v>
      </c>
      <c r="F50" s="24" t="s">
        <v>90</v>
      </c>
    </row>
    <row r="51" spans="1:6" ht="22.5" customHeight="1">
      <c r="A51" s="30" t="s">
        <v>83</v>
      </c>
      <c r="B51" s="7">
        <v>3237</v>
      </c>
      <c r="C51" s="8" t="s">
        <v>57</v>
      </c>
      <c r="D51" s="31"/>
      <c r="E51" s="27">
        <v>5000</v>
      </c>
      <c r="F51" s="24"/>
    </row>
    <row r="52" spans="1:6" ht="21.75" customHeight="1">
      <c r="A52" s="29"/>
      <c r="B52" s="9"/>
      <c r="C52" s="2" t="s">
        <v>58</v>
      </c>
      <c r="D52" s="31" t="s">
        <v>36</v>
      </c>
      <c r="E52" s="23">
        <v>5000</v>
      </c>
      <c r="F52" s="24" t="s">
        <v>91</v>
      </c>
    </row>
    <row r="53" spans="1:6" ht="19.5" customHeight="1">
      <c r="A53" s="30" t="s">
        <v>84</v>
      </c>
      <c r="B53" s="7">
        <v>3238</v>
      </c>
      <c r="C53" s="8" t="s">
        <v>21</v>
      </c>
      <c r="D53" s="30"/>
      <c r="E53" s="27">
        <f>E54+E55</f>
        <v>21500</v>
      </c>
      <c r="F53" s="22"/>
    </row>
    <row r="54" spans="1:6" ht="18" customHeight="1">
      <c r="A54" s="31"/>
      <c r="B54" s="9"/>
      <c r="C54" s="9" t="s">
        <v>59</v>
      </c>
      <c r="D54" s="31" t="s">
        <v>36</v>
      </c>
      <c r="E54" s="23">
        <v>5200</v>
      </c>
      <c r="F54" s="23" t="s">
        <v>91</v>
      </c>
    </row>
    <row r="55" spans="1:6" ht="18" customHeight="1">
      <c r="A55" s="31"/>
      <c r="B55" s="9"/>
      <c r="C55" s="9" t="s">
        <v>22</v>
      </c>
      <c r="D55" s="31" t="s">
        <v>36</v>
      </c>
      <c r="E55" s="23">
        <v>16300</v>
      </c>
      <c r="F55" s="23" t="s">
        <v>91</v>
      </c>
    </row>
    <row r="56" spans="1:6" ht="20.25" customHeight="1">
      <c r="A56" s="51" t="s">
        <v>101</v>
      </c>
      <c r="B56" s="7">
        <v>3239</v>
      </c>
      <c r="C56" s="7" t="s">
        <v>23</v>
      </c>
      <c r="D56" s="30"/>
      <c r="E56" s="27">
        <f>E57+E58+E59+E60</f>
        <v>127000</v>
      </c>
      <c r="F56" s="22"/>
    </row>
    <row r="57" spans="1:6" ht="20.25" customHeight="1">
      <c r="A57" s="51"/>
      <c r="B57" s="7"/>
      <c r="C57" s="9" t="s">
        <v>60</v>
      </c>
      <c r="D57" s="31" t="s">
        <v>36</v>
      </c>
      <c r="E57" s="23">
        <v>600</v>
      </c>
      <c r="F57" s="24" t="s">
        <v>90</v>
      </c>
    </row>
    <row r="58" spans="1:6" ht="20.25" customHeight="1">
      <c r="A58" s="51"/>
      <c r="B58" s="7"/>
      <c r="C58" s="9" t="s">
        <v>61</v>
      </c>
      <c r="D58" s="31" t="s">
        <v>36</v>
      </c>
      <c r="E58" s="23">
        <v>7000</v>
      </c>
      <c r="F58" s="24" t="s">
        <v>90</v>
      </c>
    </row>
    <row r="59" spans="1:6" ht="20.25" customHeight="1">
      <c r="A59" s="51"/>
      <c r="B59" s="7"/>
      <c r="C59" s="9" t="s">
        <v>62</v>
      </c>
      <c r="D59" s="31" t="s">
        <v>36</v>
      </c>
      <c r="E59" s="23">
        <v>70000</v>
      </c>
      <c r="F59" s="24" t="s">
        <v>91</v>
      </c>
    </row>
    <row r="60" spans="1:7" ht="22.5" customHeight="1">
      <c r="A60" s="29"/>
      <c r="B60" s="2"/>
      <c r="C60" s="2" t="s">
        <v>63</v>
      </c>
      <c r="D60" s="31" t="s">
        <v>36</v>
      </c>
      <c r="E60" s="23">
        <v>49400</v>
      </c>
      <c r="F60" s="24" t="s">
        <v>92</v>
      </c>
      <c r="G60" s="1"/>
    </row>
    <row r="61" spans="1:6" ht="32.25" customHeight="1">
      <c r="A61" s="51"/>
      <c r="B61" s="7">
        <v>329</v>
      </c>
      <c r="C61" s="8" t="s">
        <v>24</v>
      </c>
      <c r="D61" s="30"/>
      <c r="E61" s="27">
        <f>E62+E65+E67+E69</f>
        <v>62200</v>
      </c>
      <c r="F61" s="22"/>
    </row>
    <row r="62" spans="1:6" ht="16.5">
      <c r="A62" s="51" t="s">
        <v>102</v>
      </c>
      <c r="B62" s="7">
        <v>3292</v>
      </c>
      <c r="C62" s="8" t="s">
        <v>64</v>
      </c>
      <c r="D62" s="30"/>
      <c r="E62" s="27">
        <f>E63+E64</f>
        <v>31200</v>
      </c>
      <c r="F62" s="22"/>
    </row>
    <row r="63" spans="1:6" ht="16.5">
      <c r="A63" s="51"/>
      <c r="B63" s="7"/>
      <c r="C63" s="2" t="s">
        <v>65</v>
      </c>
      <c r="D63" s="31" t="s">
        <v>36</v>
      </c>
      <c r="E63" s="23">
        <v>15220</v>
      </c>
      <c r="F63" s="24" t="s">
        <v>91</v>
      </c>
    </row>
    <row r="64" spans="1:7" ht="16.5">
      <c r="A64" s="51"/>
      <c r="B64" s="7"/>
      <c r="C64" s="2" t="s">
        <v>66</v>
      </c>
      <c r="D64" s="31" t="s">
        <v>36</v>
      </c>
      <c r="E64" s="23">
        <v>15980</v>
      </c>
      <c r="F64" s="24" t="s">
        <v>91</v>
      </c>
      <c r="G64" s="58"/>
    </row>
    <row r="65" spans="1:6" ht="20.25" customHeight="1">
      <c r="A65" s="51" t="s">
        <v>103</v>
      </c>
      <c r="B65" s="7">
        <v>3293</v>
      </c>
      <c r="C65" s="8" t="s">
        <v>25</v>
      </c>
      <c r="D65" s="30"/>
      <c r="E65" s="27">
        <v>11000</v>
      </c>
      <c r="F65" s="22"/>
    </row>
    <row r="66" spans="1:6" ht="20.25" customHeight="1">
      <c r="A66" s="29"/>
      <c r="B66" s="9"/>
      <c r="C66" s="2" t="s">
        <v>25</v>
      </c>
      <c r="D66" s="31" t="s">
        <v>36</v>
      </c>
      <c r="E66" s="23">
        <v>11000</v>
      </c>
      <c r="F66" s="24" t="s">
        <v>90</v>
      </c>
    </row>
    <row r="67" spans="1:6" ht="18" customHeight="1">
      <c r="A67" s="51" t="s">
        <v>95</v>
      </c>
      <c r="B67" s="7">
        <v>3294</v>
      </c>
      <c r="C67" s="8" t="s">
        <v>35</v>
      </c>
      <c r="D67" s="30"/>
      <c r="E67" s="27">
        <v>2000</v>
      </c>
      <c r="F67" s="22"/>
    </row>
    <row r="68" spans="1:6" ht="18.75" customHeight="1">
      <c r="A68" s="29"/>
      <c r="B68" s="9"/>
      <c r="C68" s="2" t="s">
        <v>28</v>
      </c>
      <c r="D68" s="31" t="s">
        <v>36</v>
      </c>
      <c r="E68" s="23">
        <v>2000</v>
      </c>
      <c r="F68" s="24" t="s">
        <v>90</v>
      </c>
    </row>
    <row r="69" spans="1:6" ht="20.25" customHeight="1">
      <c r="A69" s="51" t="s">
        <v>85</v>
      </c>
      <c r="B69" s="7">
        <v>3299</v>
      </c>
      <c r="C69" s="8" t="s">
        <v>26</v>
      </c>
      <c r="D69" s="30"/>
      <c r="E69" s="27">
        <v>18000</v>
      </c>
      <c r="F69" s="22"/>
    </row>
    <row r="70" spans="1:6" ht="17.25" customHeight="1">
      <c r="A70" s="29"/>
      <c r="B70" s="9"/>
      <c r="C70" s="2" t="s">
        <v>27</v>
      </c>
      <c r="D70" s="31" t="s">
        <v>36</v>
      </c>
      <c r="E70" s="23">
        <v>18000</v>
      </c>
      <c r="F70" s="24" t="s">
        <v>90</v>
      </c>
    </row>
    <row r="71" spans="1:6" ht="18.75" customHeight="1">
      <c r="A71" s="51"/>
      <c r="B71" s="7">
        <v>34</v>
      </c>
      <c r="C71" s="8" t="s">
        <v>29</v>
      </c>
      <c r="D71" s="30"/>
      <c r="E71" s="27"/>
      <c r="F71" s="22"/>
    </row>
    <row r="72" spans="1:6" ht="21.75" customHeight="1">
      <c r="A72" s="51"/>
      <c r="B72" s="7">
        <v>343</v>
      </c>
      <c r="C72" s="8" t="s">
        <v>30</v>
      </c>
      <c r="D72" s="30"/>
      <c r="E72" s="27">
        <v>5000</v>
      </c>
      <c r="F72" s="22"/>
    </row>
    <row r="73" spans="1:6" ht="18" customHeight="1">
      <c r="A73" s="51" t="s">
        <v>86</v>
      </c>
      <c r="B73" s="7">
        <v>3431</v>
      </c>
      <c r="C73" s="8" t="s">
        <v>31</v>
      </c>
      <c r="D73" s="30"/>
      <c r="E73" s="27">
        <f>E74+E75</f>
        <v>5000</v>
      </c>
      <c r="F73" s="22"/>
    </row>
    <row r="74" spans="1:6" ht="18.75" customHeight="1">
      <c r="A74" s="29"/>
      <c r="B74" s="9"/>
      <c r="C74" s="2" t="s">
        <v>68</v>
      </c>
      <c r="D74" s="31" t="s">
        <v>36</v>
      </c>
      <c r="E74" s="23">
        <v>4250</v>
      </c>
      <c r="F74" s="24" t="s">
        <v>91</v>
      </c>
    </row>
    <row r="75" spans="1:6" ht="18.75" customHeight="1">
      <c r="A75" s="29"/>
      <c r="B75" s="9"/>
      <c r="C75" s="2" t="s">
        <v>67</v>
      </c>
      <c r="D75" s="31" t="s">
        <v>36</v>
      </c>
      <c r="E75" s="23">
        <v>750</v>
      </c>
      <c r="F75" s="24" t="s">
        <v>91</v>
      </c>
    </row>
    <row r="76" spans="1:6" ht="18.75" customHeight="1">
      <c r="A76" s="53"/>
      <c r="B76" s="10">
        <v>422</v>
      </c>
      <c r="C76" s="41" t="s">
        <v>69</v>
      </c>
      <c r="D76" s="39"/>
      <c r="E76" s="28">
        <f>E77+E79</f>
        <v>64000</v>
      </c>
      <c r="F76" s="40"/>
    </row>
    <row r="77" spans="1:6" ht="17.25" customHeight="1">
      <c r="A77" s="54" t="s">
        <v>87</v>
      </c>
      <c r="B77" s="10">
        <v>4221</v>
      </c>
      <c r="C77" s="10" t="s">
        <v>40</v>
      </c>
      <c r="D77" s="32"/>
      <c r="E77" s="28">
        <f>E78</f>
        <v>24000</v>
      </c>
      <c r="F77" s="25"/>
    </row>
    <row r="78" spans="1:6" ht="20.25" customHeight="1">
      <c r="A78" s="29"/>
      <c r="B78" s="2"/>
      <c r="C78" s="2" t="s">
        <v>98</v>
      </c>
      <c r="D78" s="31" t="s">
        <v>36</v>
      </c>
      <c r="E78" s="23">
        <v>24000</v>
      </c>
      <c r="F78" s="23" t="s">
        <v>91</v>
      </c>
    </row>
    <row r="79" spans="1:6" ht="20.25" customHeight="1">
      <c r="A79" s="51" t="s">
        <v>88</v>
      </c>
      <c r="B79" s="8">
        <v>4223</v>
      </c>
      <c r="C79" s="8" t="s">
        <v>70</v>
      </c>
      <c r="D79" s="31"/>
      <c r="E79" s="27">
        <v>40000</v>
      </c>
      <c r="F79" s="23"/>
    </row>
    <row r="80" spans="1:6" ht="20.25" customHeight="1">
      <c r="A80" s="51"/>
      <c r="B80" s="8"/>
      <c r="C80" s="2" t="s">
        <v>99</v>
      </c>
      <c r="D80" s="31" t="s">
        <v>36</v>
      </c>
      <c r="E80" s="23">
        <v>40000</v>
      </c>
      <c r="F80" s="23" t="s">
        <v>91</v>
      </c>
    </row>
    <row r="81" spans="1:6" ht="18" customHeight="1">
      <c r="A81" s="33"/>
      <c r="B81" s="42">
        <v>451</v>
      </c>
      <c r="C81" s="42" t="s">
        <v>71</v>
      </c>
      <c r="D81" s="33"/>
      <c r="E81" s="43">
        <v>160000</v>
      </c>
      <c r="F81" s="26"/>
    </row>
    <row r="82" spans="1:6" ht="18.75" customHeight="1">
      <c r="A82" s="55" t="s">
        <v>89</v>
      </c>
      <c r="B82" s="19">
        <v>4511</v>
      </c>
      <c r="C82" s="44" t="s">
        <v>72</v>
      </c>
      <c r="D82" s="31" t="s">
        <v>36</v>
      </c>
      <c r="E82" s="56">
        <v>160000</v>
      </c>
      <c r="F82" s="57" t="s">
        <v>91</v>
      </c>
    </row>
    <row r="83" spans="1:6" ht="20.25" customHeight="1">
      <c r="A83" s="52"/>
      <c r="B83" s="7"/>
      <c r="C83" s="8"/>
      <c r="D83" s="29"/>
      <c r="E83" s="23"/>
      <c r="F83" s="23"/>
    </row>
    <row r="84" spans="1:6" ht="20.25" customHeight="1">
      <c r="A84" s="52"/>
      <c r="B84" s="9"/>
      <c r="C84" s="2"/>
      <c r="D84" s="29"/>
      <c r="E84" s="23"/>
      <c r="F84" s="23"/>
    </row>
    <row r="85" spans="1:6" ht="16.5">
      <c r="A85" s="31"/>
      <c r="B85" s="9"/>
      <c r="C85" s="48"/>
      <c r="D85" s="29"/>
      <c r="E85" s="23"/>
      <c r="F85" s="23"/>
    </row>
    <row r="86" spans="1:6" ht="16.5">
      <c r="A86" s="31"/>
      <c r="B86" s="9"/>
      <c r="C86" s="48"/>
      <c r="D86" s="29"/>
      <c r="E86" s="23"/>
      <c r="F86" s="23"/>
    </row>
    <row r="87" spans="1:6" ht="18.75" customHeight="1">
      <c r="A87" s="31"/>
      <c r="B87" s="2"/>
      <c r="C87" s="48"/>
      <c r="D87" s="29"/>
      <c r="E87" s="23"/>
      <c r="F87" s="24"/>
    </row>
    <row r="88" ht="18" customHeight="1">
      <c r="A88" s="4"/>
    </row>
    <row r="89" spans="1:3" ht="15">
      <c r="A89" t="s">
        <v>114</v>
      </c>
      <c r="C89"/>
    </row>
    <row r="90" spans="1:3" ht="15">
      <c r="A90" t="s">
        <v>115</v>
      </c>
      <c r="C90"/>
    </row>
    <row r="91" spans="1:6" ht="15">
      <c r="A91" t="s">
        <v>113</v>
      </c>
      <c r="C91"/>
      <c r="F91" s="3"/>
    </row>
    <row r="92" spans="1:5" ht="15">
      <c r="A92" s="4"/>
      <c r="E92" s="4"/>
    </row>
    <row r="94" spans="1:5" ht="15">
      <c r="A94" s="63" t="s">
        <v>111</v>
      </c>
      <c r="B94" s="63"/>
      <c r="E94" s="3" t="s">
        <v>42</v>
      </c>
    </row>
    <row r="95" spans="1:5" ht="15">
      <c r="A95" s="63" t="s">
        <v>112</v>
      </c>
      <c r="B95" s="63"/>
      <c r="E95" s="4" t="s">
        <v>94</v>
      </c>
    </row>
    <row r="96" spans="1:5" ht="15">
      <c r="A96" t="s">
        <v>117</v>
      </c>
      <c r="E96" s="3"/>
    </row>
    <row r="97" ht="15">
      <c r="E97" s="4"/>
    </row>
    <row r="98" ht="15">
      <c r="E98" s="3"/>
    </row>
    <row r="99" ht="15">
      <c r="E99" s="4"/>
    </row>
  </sheetData>
  <sheetProtection/>
  <mergeCells count="2">
    <mergeCell ref="A94:B94"/>
    <mergeCell ref="A95:B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8">
      <selection activeCell="F16" sqref="F16: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Simo</cp:lastModifiedBy>
  <cp:lastPrinted>2014-05-08T08:20:05Z</cp:lastPrinted>
  <dcterms:created xsi:type="dcterms:W3CDTF">2012-01-19T10:29:10Z</dcterms:created>
  <dcterms:modified xsi:type="dcterms:W3CDTF">2014-05-08T08:25:37Z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